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3640" windowWidth="22900" windowHeight="13340" activeTab="1"/>
  </bookViews>
  <sheets>
    <sheet name="諸注意" sheetId="1" r:id="rId1"/>
    <sheet name="申し込みシート" sheetId="2" r:id="rId2"/>
    <sheet name="STAFF証作成シート" sheetId="3" r:id="rId3"/>
    <sheet name="メンバー表" sheetId="4" r:id="rId4"/>
  </sheets>
  <definedNames>
    <definedName name="_xlnm._FilterDatabase" localSheetId="3" hidden="1">'メンバー表'!$P$11:$P$13</definedName>
    <definedName name="_xlnm._FilterDatabase" localSheetId="3">'メンバー表'!$P$11:$P$13</definedName>
    <definedName name="_xlnm._FilterDatabase_1">'メンバー表'!$P$11:$P$13</definedName>
    <definedName name="_xlnm.Print_Area" localSheetId="3">'メンバー表'!$A$1:$N$30</definedName>
    <definedName name="_xlnm.Print_Area" localSheetId="1">'申し込みシート'!$A$1:$AT$77</definedName>
    <definedName name="_xlnm.Print_Area" localSheetId="2">'STAFF証作成シート'!$A$1:$P$44</definedName>
    <definedName name="_xlnm.Print_Area" localSheetId="3">'メンバー表'!$A$1:$N$30</definedName>
    <definedName name="_xlnm.Print_Area" localSheetId="1">'申し込みシート'!$A$1:$AT$77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b/>
            <sz val="14"/>
            <color indexed="8"/>
            <rFont val="MS Gothic"/>
            <family val="3"/>
          </rPr>
          <t>所属リーグを記入</t>
        </r>
      </text>
    </comment>
    <comment ref="I1" authorId="0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MS Gothic"/>
            <family val="3"/>
          </rPr>
          <t>大会名を記入</t>
        </r>
      </text>
    </comment>
    <comment ref="AR4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S4" authorId="0">
      <text>
        <r>
          <rPr>
            <sz val="14"/>
            <color indexed="8"/>
            <rFont val="MS Gothic"/>
            <family val="3"/>
          </rPr>
          <t>フットサル個人登録番号を入力</t>
        </r>
      </text>
    </comment>
    <comment ref="AT4" authorId="0">
      <text>
        <r>
          <rPr>
            <b/>
            <sz val="9"/>
            <color indexed="8"/>
            <rFont val="ＭＳ Ｐゴシック"/>
            <family val="3"/>
          </rPr>
          <t>asaba: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14"/>
            <color indexed="8"/>
            <rFont val="ＭＳ Ｐゴシック"/>
            <family val="3"/>
          </rPr>
          <t>A</t>
        </r>
        <r>
          <rPr>
            <b/>
            <sz val="14"/>
            <color indexed="8"/>
            <rFont val="MS Gothic"/>
            <family val="3"/>
          </rPr>
          <t xml:space="preserve">　在住
</t>
        </r>
        <r>
          <rPr>
            <b/>
            <sz val="14"/>
            <color indexed="8"/>
            <rFont val="ＭＳ Ｐゴシック"/>
            <family val="3"/>
          </rPr>
          <t>B</t>
        </r>
        <r>
          <rPr>
            <b/>
            <sz val="14"/>
            <color indexed="8"/>
            <rFont val="MS Gothic"/>
            <family val="3"/>
          </rPr>
          <t xml:space="preserve">　在勤
</t>
        </r>
        <r>
          <rPr>
            <b/>
            <sz val="14"/>
            <color indexed="8"/>
            <rFont val="ＭＳ Ｐゴシック"/>
            <family val="3"/>
          </rPr>
          <t>C</t>
        </r>
        <r>
          <rPr>
            <b/>
            <sz val="14"/>
            <color indexed="8"/>
            <rFont val="MS Gothic"/>
            <family val="3"/>
          </rPr>
          <t xml:space="preserve">　在学
</t>
        </r>
        <r>
          <rPr>
            <b/>
            <sz val="14"/>
            <color indexed="8"/>
            <rFont val="ＭＳ Ｐゴシック"/>
            <family val="3"/>
          </rPr>
          <t>D</t>
        </r>
        <r>
          <rPr>
            <b/>
            <sz val="14"/>
            <color indexed="8"/>
            <rFont val="MS Gothic"/>
            <family val="3"/>
          </rPr>
          <t>　県外
該当するものに　○　</t>
        </r>
      </text>
    </comment>
    <comment ref="AR5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J6" authorId="0">
      <text>
        <r>
          <rPr>
            <sz val="14"/>
            <color indexed="8"/>
            <rFont val="MS Gothic"/>
            <family val="3"/>
          </rPr>
          <t>住所・建物名称・会社名・団体名等を入力</t>
        </r>
      </text>
    </comment>
    <comment ref="AR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4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R15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6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7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8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1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19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0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1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2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H2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R23" authorId="0">
      <text>
        <r>
          <rPr>
            <sz val="14"/>
            <color indexed="8"/>
            <rFont val="MS Gothic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color indexed="8"/>
            <rFont val="ＭＳ Ｐゴシック"/>
            <family val="3"/>
          </rPr>
          <t>asaba::</t>
        </r>
        <r>
          <rPr>
            <b/>
            <sz val="9"/>
            <color indexed="8"/>
            <rFont val="MS Gothic"/>
            <family val="3"/>
          </rPr>
          <t xml:space="preserve">神奈川県
</t>
        </r>
        <r>
          <rPr>
            <b/>
            <sz val="9"/>
            <color indexed="8"/>
            <rFont val="ＭＳ Ｐゴシック"/>
            <family val="3"/>
          </rPr>
          <t>A</t>
        </r>
        <r>
          <rPr>
            <b/>
            <sz val="9"/>
            <color indexed="8"/>
            <rFont val="MS Gothic"/>
            <family val="3"/>
          </rPr>
          <t xml:space="preserve">　在住
</t>
        </r>
        <r>
          <rPr>
            <b/>
            <sz val="9"/>
            <color indexed="8"/>
            <rFont val="ＭＳ Ｐゴシック"/>
            <family val="3"/>
          </rPr>
          <t>B</t>
        </r>
        <r>
          <rPr>
            <b/>
            <sz val="9"/>
            <color indexed="8"/>
            <rFont val="MS Gothic"/>
            <family val="3"/>
          </rPr>
          <t xml:space="preserve">　在勤
</t>
        </r>
        <r>
          <rPr>
            <b/>
            <sz val="9"/>
            <color indexed="8"/>
            <rFont val="ＭＳ Ｐゴシック"/>
            <family val="3"/>
          </rPr>
          <t>C</t>
        </r>
        <r>
          <rPr>
            <b/>
            <sz val="9"/>
            <color indexed="8"/>
            <rFont val="MS Gothic"/>
            <family val="3"/>
          </rPr>
          <t xml:space="preserve">　在学
</t>
        </r>
        <r>
          <rPr>
            <b/>
            <sz val="9"/>
            <color indexed="8"/>
            <rFont val="ＭＳ Ｐゴシック"/>
            <family val="3"/>
          </rPr>
          <t>D</t>
        </r>
        <r>
          <rPr>
            <b/>
            <sz val="9"/>
            <color indexed="8"/>
            <rFont val="MS Gothic"/>
            <family val="3"/>
          </rPr>
          <t xml:space="preserve">　県外
該当するものに　○　
</t>
        </r>
      </text>
    </comment>
    <comment ref="AM25" authorId="0">
      <text>
        <r>
          <rPr>
            <sz val="14"/>
            <color indexed="8"/>
            <rFont val="MS Gothic"/>
            <family val="3"/>
          </rPr>
          <t>提出日を入力</t>
        </r>
      </text>
    </comment>
    <comment ref="AQ25" authorId="0">
      <text>
        <r>
          <rPr>
            <sz val="14"/>
            <color indexed="8"/>
            <rFont val="MS Gothic"/>
            <family val="3"/>
          </rPr>
          <t>プリントアウト後、直筆サイン</t>
        </r>
      </text>
    </comment>
    <comment ref="AT25" authorId="0">
      <text>
        <r>
          <rPr>
            <sz val="14"/>
            <color indexed="8"/>
            <rFont val="MS Gothic"/>
            <family val="3"/>
          </rPr>
          <t>捺印</t>
        </r>
      </text>
    </comment>
  </commentList>
</comments>
</file>

<file path=xl/sharedStrings.xml><?xml version="1.0" encoding="utf-8"?>
<sst xmlns="http://schemas.openxmlformats.org/spreadsheetml/2006/main" count="275" uniqueCount="183">
  <si>
    <t>フットサル大会メンバー票</t>
  </si>
  <si>
    <t>kanagawa futsal federation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</si>
  <si>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</si>
  <si>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</si>
  <si>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</si>
  <si>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</si>
  <si>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</si>
  <si>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</si>
  <si>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</si>
  <si>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</si>
  <si>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</si>
  <si>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</si>
  <si>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</si>
  <si>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</si>
  <si>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</si>
  <si>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</si>
  <si>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</si>
  <si>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</si>
  <si>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</si>
  <si>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</si>
  <si>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</si>
  <si>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</si>
  <si>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</si>
  <si>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</si>
  <si>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</si>
  <si>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</si>
  <si>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</si>
  <si>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</si>
  <si>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</si>
  <si>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</si>
  <si>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</si>
  <si>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r>
      <t>【</t>
    </r>
    <r>
      <rPr>
        <b/>
        <sz val="24"/>
        <color indexed="31"/>
        <rFont val="ＭＳ ゴシック"/>
        <family val="3"/>
      </rPr>
      <t>JFA</t>
    </r>
    <r>
      <rPr>
        <b/>
        <sz val="24"/>
        <color indexed="31"/>
        <rFont val="MS Gothic"/>
        <family val="3"/>
      </rPr>
      <t>チーム登録票】</t>
    </r>
  </si>
  <si>
    <t>NAMEKANJI</t>
  </si>
  <si>
    <t>NAMEKANA</t>
  </si>
  <si>
    <t>BDATE</t>
  </si>
  <si>
    <t>PLAYERNO</t>
  </si>
  <si>
    <r>
      <t>略称
（</t>
    </r>
    <r>
      <rPr>
        <sz val="9"/>
        <color indexed="8"/>
        <rFont val="ＭＳ ゴシック"/>
        <family val="3"/>
      </rPr>
      <t>8</t>
    </r>
    <r>
      <rPr>
        <sz val="9"/>
        <color indexed="8"/>
        <rFont val="MS Gothic"/>
        <family val="3"/>
      </rPr>
      <t>文字以内）</t>
    </r>
  </si>
  <si>
    <t>性別</t>
  </si>
  <si>
    <t>国籍</t>
  </si>
  <si>
    <t>ポジション</t>
  </si>
  <si>
    <t>名前（フルネーム）</t>
  </si>
  <si>
    <t xml:space="preserve"> フリガナ</t>
  </si>
  <si>
    <r>
      <t>生年月日</t>
    </r>
    <r>
      <rPr>
        <sz val="11"/>
        <color indexed="8"/>
        <rFont val="ＭＳ ゴシック"/>
        <family val="3"/>
      </rPr>
      <t>(19YY/MM/DD)</t>
    </r>
    <r>
      <rPr>
        <sz val="11"/>
        <color indexed="8"/>
        <rFont val="MS Gothic"/>
        <family val="3"/>
      </rPr>
      <t>　</t>
    </r>
  </si>
  <si>
    <t>年齢</t>
  </si>
  <si>
    <t>フットサル個人
登録番号</t>
  </si>
  <si>
    <t>都道府県確認</t>
  </si>
  <si>
    <t>正式名称</t>
  </si>
  <si>
    <r>
      <t>A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B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C</t>
    </r>
    <r>
      <rPr>
        <sz val="11"/>
        <color indexed="8"/>
        <rFont val="MS Gothic"/>
        <family val="3"/>
      </rPr>
      <t>・</t>
    </r>
    <r>
      <rPr>
        <sz val="11"/>
        <color indexed="8"/>
        <rFont val="ＭＳ ゴシック"/>
        <family val="3"/>
      </rPr>
      <t>D</t>
    </r>
  </si>
  <si>
    <t>男</t>
  </si>
  <si>
    <t>連絡責任者</t>
  </si>
  <si>
    <t>住所</t>
  </si>
  <si>
    <t>〒</t>
  </si>
  <si>
    <t>女</t>
  </si>
  <si>
    <t>日本</t>
  </si>
  <si>
    <t>携帯電話</t>
  </si>
  <si>
    <t>イタリア</t>
  </si>
  <si>
    <t>氏名</t>
  </si>
  <si>
    <t>E-mail</t>
  </si>
  <si>
    <t>ブラジル</t>
  </si>
  <si>
    <t>ＴＥＬ</t>
  </si>
  <si>
    <t>ＦＡＸ</t>
  </si>
  <si>
    <t>スペイン</t>
  </si>
  <si>
    <t>ユニフォーム
カラー</t>
  </si>
  <si>
    <t>ストッキング</t>
  </si>
  <si>
    <t>韓国</t>
  </si>
  <si>
    <t>Ｆ Ｐ</t>
  </si>
  <si>
    <t>〔正〕</t>
  </si>
  <si>
    <t>北朝鮮</t>
  </si>
  <si>
    <t>〔副〕</t>
  </si>
  <si>
    <t>監督</t>
  </si>
  <si>
    <t>Ｇ Ｋ</t>
  </si>
  <si>
    <t>コーチ</t>
  </si>
  <si>
    <t>マネージャー</t>
  </si>
  <si>
    <t>チーム役員</t>
  </si>
  <si>
    <r>
      <t xml:space="preserve">生年月日
</t>
    </r>
    <r>
      <rPr>
        <sz val="11"/>
        <color indexed="8"/>
        <rFont val="ＭＳ ゴシック"/>
        <family val="3"/>
      </rPr>
      <t>(19YY/MM/DD)</t>
    </r>
    <r>
      <rPr>
        <sz val="11"/>
        <color indexed="8"/>
        <rFont val="MS Gothic"/>
        <family val="3"/>
      </rPr>
      <t>　</t>
    </r>
  </si>
  <si>
    <t>トレーナ</t>
  </si>
  <si>
    <t>代表者</t>
  </si>
  <si>
    <t>庶務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</si>
  <si>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</si>
  <si>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</si>
  <si>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</si>
  <si>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</si>
  <si>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</si>
  <si>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</si>
  <si>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</si>
  <si>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r>
      <t xml:space="preserve">
※</t>
    </r>
    <r>
      <rPr>
        <sz val="10"/>
        <color indexed="8"/>
        <rFont val="MS Gothic"/>
        <family val="3"/>
      </rPr>
      <t>ポジションの表記はＧＫ、ＦＰのいずれかを記入してください。 
※チーム役員の年齢は大会初日時点での年齢を記入してください。</t>
    </r>
  </si>
  <si>
    <t>都･道
府･県</t>
  </si>
  <si>
    <t>サッカー協会</t>
  </si>
  <si>
    <t>大会名</t>
  </si>
  <si>
    <t>＊</t>
  </si>
  <si>
    <t>役員登録証①</t>
  </si>
  <si>
    <t>FUTSAL
STAFF</t>
  </si>
  <si>
    <t>監督登録証</t>
  </si>
  <si>
    <t>FUTSAL
STAFF</t>
  </si>
  <si>
    <t>kanagawa futsal federation</t>
  </si>
  <si>
    <t>kanagawa futsal federation</t>
  </si>
  <si>
    <t>氏　　　名</t>
  </si>
  <si>
    <t>氏　　　名</t>
  </si>
  <si>
    <t>ふりがな</t>
  </si>
  <si>
    <t>写真を添付</t>
  </si>
  <si>
    <t>ふりがな</t>
  </si>
  <si>
    <t>写真を添付</t>
  </si>
  <si>
    <t>チーム名</t>
  </si>
  <si>
    <t>種　別</t>
  </si>
  <si>
    <t>種　別</t>
  </si>
  <si>
    <t>所　　　属</t>
  </si>
  <si>
    <t xml:space="preserve"> 神奈川県フットサル連盟</t>
  </si>
  <si>
    <t>所　　　属</t>
  </si>
  <si>
    <t xml:space="preserve"> 神奈川県フットサル連盟</t>
  </si>
  <si>
    <t>有効期限</t>
  </si>
  <si>
    <t>２０１６年０４月０１日～２０１７年０３月３１日</t>
  </si>
  <si>
    <t>有効期限</t>
  </si>
  <si>
    <t>２０１６年０４月０１日～２０１７年０３月３１日</t>
  </si>
  <si>
    <t>生年月日</t>
  </si>
  <si>
    <t>性別区分</t>
  </si>
  <si>
    <t>生年月日</t>
  </si>
  <si>
    <t>役職</t>
  </si>
  <si>
    <t>国籍</t>
  </si>
  <si>
    <t>役職</t>
  </si>
  <si>
    <t>国籍</t>
  </si>
  <si>
    <t>登録番号</t>
  </si>
  <si>
    <t>登録番号</t>
  </si>
  <si>
    <t>役員登録証②</t>
  </si>
  <si>
    <t>FUTSAL
STAFF</t>
  </si>
  <si>
    <t>役員登録証③</t>
  </si>
  <si>
    <t>FUTSAL
STAFF</t>
  </si>
  <si>
    <t>kanagawa futsal federation</t>
  </si>
  <si>
    <t>kanagawa futsal federation</t>
  </si>
  <si>
    <t>氏　　　名</t>
  </si>
  <si>
    <t>氏　　　名</t>
  </si>
  <si>
    <t>ふりがな</t>
  </si>
  <si>
    <t>写真を添付</t>
  </si>
  <si>
    <t>写真を添付</t>
  </si>
  <si>
    <t>チーム名</t>
  </si>
  <si>
    <t>チーム名</t>
  </si>
  <si>
    <t>所　　　属</t>
  </si>
  <si>
    <t xml:space="preserve"> 神奈川県フットサル連盟</t>
  </si>
  <si>
    <t>所　　　属</t>
  </si>
  <si>
    <t>有効期限</t>
  </si>
  <si>
    <t>２０１６年０４月０１日～２０１７年０３月３１日</t>
  </si>
  <si>
    <t>有効期限</t>
  </si>
  <si>
    <t>生年月日</t>
  </si>
  <si>
    <t>性別区分</t>
  </si>
  <si>
    <t>生年月日</t>
  </si>
  <si>
    <t>役員登録証④</t>
  </si>
  <si>
    <t>役員登録証⑤</t>
  </si>
  <si>
    <t>kanagawa futsal federation</t>
  </si>
  <si>
    <t>氏　　　名</t>
  </si>
  <si>
    <t>写真を添付</t>
  </si>
  <si>
    <t>ふりがな</t>
  </si>
  <si>
    <t>種　別</t>
  </si>
  <si>
    <t>種　別</t>
  </si>
  <si>
    <t>所　　　属</t>
  </si>
  <si>
    <t>有効期限</t>
  </si>
  <si>
    <t>２０１６年０４月０１日～２０１７年０３月３１日</t>
  </si>
  <si>
    <t>生年月日</t>
  </si>
  <si>
    <t>性別区分</t>
  </si>
  <si>
    <t>役職</t>
  </si>
  <si>
    <t>国籍</t>
  </si>
  <si>
    <t>役職</t>
  </si>
  <si>
    <t>役員登録証⑥</t>
  </si>
  <si>
    <t>FUTSAL
STAFF</t>
  </si>
  <si>
    <t>役員登録証⑦</t>
  </si>
  <si>
    <t>FUTSAL
STAFF</t>
  </si>
  <si>
    <t>kanagawa futsal federation</t>
  </si>
  <si>
    <t>氏　　　名</t>
  </si>
  <si>
    <t>ふりがな</t>
  </si>
  <si>
    <t>写真を添付</t>
  </si>
  <si>
    <t>チーム名</t>
  </si>
  <si>
    <t>種　別</t>
  </si>
  <si>
    <t>有効期限</t>
  </si>
  <si>
    <t>生年月日</t>
  </si>
  <si>
    <t>性別区分</t>
  </si>
  <si>
    <t>2016/00/00</t>
  </si>
  <si>
    <r>
      <t>2016</t>
    </r>
    <r>
      <rPr>
        <sz val="11"/>
        <rFont val="MS Gothic"/>
        <family val="3"/>
      </rPr>
      <t>年</t>
    </r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</si>
  <si>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</si>
  <si>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</si>
  <si>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</si>
  <si>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</si>
  <si>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②</t>
  </si>
  <si>
    <t>③　「メンバー表」は、プリントアウトしてMCMで提出すること。</t>
  </si>
  <si>
    <t>「スタッフ証作成シート」に個人の写真を貼り付けること。</t>
  </si>
  <si>
    <t>ベンチ入りする際はスタッフ証を必ずこれを掲示する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</si>
</sst>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  <numFmt numFmtId="180" formatCode="mmm\-yyyy"/>
    <numFmt numFmtId="181" formatCode="[$-F800]dddd\,\ mmmm\ dd\,\ yyyy"/>
    <numFmt numFmtId="182" formatCode="[$-411]yy&quot;年&quot;m&quot;月&quot;d&quot;日&quot;dddd"/>
  </numFmts>
  <fonts count="107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sz val="8"/>
      <color indexed="8"/>
      <name val="MS Gothic"/>
      <family val="3"/>
    </font>
    <font>
      <b/>
      <sz val="22"/>
      <color indexed="8"/>
      <name val="MS Gothic"/>
      <family val="3"/>
    </font>
    <font>
      <b/>
      <sz val="9"/>
      <color indexed="8"/>
      <name val="ＭＳ Ｐゴシック"/>
      <family val="3"/>
    </font>
    <font>
      <b/>
      <sz val="14"/>
      <color indexed="8"/>
      <name val="MS Gothic"/>
      <family val="3"/>
    </font>
    <font>
      <b/>
      <sz val="24"/>
      <color indexed="8"/>
      <name val="MS Gothic"/>
      <family val="3"/>
    </font>
    <font>
      <sz val="12"/>
      <color indexed="8"/>
      <name val="MS Gothic"/>
      <family val="3"/>
    </font>
    <font>
      <b/>
      <sz val="24"/>
      <color indexed="31"/>
      <name val="MS Gothic"/>
      <family val="3"/>
    </font>
    <font>
      <b/>
      <sz val="24"/>
      <color indexed="3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MS Gothic"/>
      <family val="3"/>
    </font>
    <font>
      <sz val="14"/>
      <color indexed="8"/>
      <name val="MS Gothic"/>
      <family val="3"/>
    </font>
    <font>
      <sz val="9"/>
      <color indexed="8"/>
      <name val="MS Gothic"/>
      <family val="3"/>
    </font>
    <font>
      <sz val="9"/>
      <color indexed="8"/>
      <name val="ＭＳ ゴシック"/>
      <family val="3"/>
    </font>
    <font>
      <sz val="11"/>
      <name val="MS Gothic"/>
      <family val="3"/>
    </font>
    <font>
      <sz val="20"/>
      <color indexed="8"/>
      <name val="MS Gothic"/>
      <family val="3"/>
    </font>
    <font>
      <sz val="18"/>
      <color indexed="8"/>
      <name val="MS Gothic"/>
      <family val="3"/>
    </font>
    <font>
      <b/>
      <sz val="9"/>
      <color indexed="8"/>
      <name val="MS Gothic"/>
      <family val="3"/>
    </font>
    <font>
      <b/>
      <sz val="14"/>
      <color indexed="8"/>
      <name val="ＭＳ Ｐゴシック"/>
      <family val="3"/>
    </font>
    <font>
      <sz val="16"/>
      <color indexed="8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S Gothic"/>
      <family val="3"/>
    </font>
    <font>
      <b/>
      <sz val="12"/>
      <color indexed="8"/>
      <name val="ＭＳ ゴシック"/>
      <family val="3"/>
    </font>
    <font>
      <b/>
      <sz val="12"/>
      <color indexed="8"/>
      <name val="MS Gothic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6"/>
      <name val="MS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25"/>
      <name val="MS Gothic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ＭＳ Ｐゴシック"/>
      <family val="2"/>
    </font>
    <font>
      <sz val="72"/>
      <color indexed="8"/>
      <name val="ＭＳ Ｐゴシック"/>
      <family val="2"/>
    </font>
    <font>
      <sz val="28"/>
      <color indexed="8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28"/>
      <color indexed="9"/>
      <name val="ＭＳ Ｐゴシック"/>
      <family val="3"/>
    </font>
    <font>
      <b/>
      <sz val="24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"/>
      <color theme="11"/>
      <name val="MS Gothic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22"/>
      <color theme="1"/>
      <name val="Calibri"/>
      <family val="2"/>
    </font>
    <font>
      <sz val="72"/>
      <color theme="1"/>
      <name val="Calibri"/>
      <family val="2"/>
    </font>
    <font>
      <sz val="28"/>
      <color theme="1"/>
      <name val="Calibri"/>
      <family val="3"/>
    </font>
    <font>
      <b/>
      <sz val="28"/>
      <color theme="0"/>
      <name val="Calibri"/>
      <family val="3"/>
    </font>
    <font>
      <b/>
      <sz val="18"/>
      <color theme="0"/>
      <name val="Calibri"/>
      <family val="3"/>
    </font>
    <font>
      <sz val="18"/>
      <color theme="1"/>
      <name val="Calibri"/>
      <family val="3"/>
    </font>
    <font>
      <sz val="14"/>
      <color rgb="FFFF0000"/>
      <name val="Calibri"/>
      <family val="3"/>
    </font>
    <font>
      <b/>
      <sz val="8"/>
      <name val="MS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3" fillId="0" borderId="0">
      <alignment vertical="center"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9" fontId="1" fillId="0" borderId="0" applyFill="0" applyBorder="0" applyAlignment="0" applyProtection="0"/>
    <xf numFmtId="0" fontId="45" fillId="0" borderId="0">
      <alignment vertical="center"/>
      <protection/>
    </xf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3" fillId="30" borderId="4" applyNumberFormat="0" applyAlignment="0" applyProtection="0"/>
    <xf numFmtId="0" fontId="79" fillId="0" borderId="0">
      <alignment vertical="center"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26" fillId="0" borderId="0" xfId="33" applyFont="1" applyAlignment="1">
      <alignment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vertical="center"/>
      <protection/>
    </xf>
    <xf numFmtId="0" fontId="30" fillId="0" borderId="0" xfId="33" applyFont="1" applyFill="1" applyAlignment="1">
      <alignment vertical="center" shrinkToFit="1"/>
      <protection/>
    </xf>
    <xf numFmtId="0" fontId="4" fillId="0" borderId="0" xfId="33" applyNumberFormat="1" applyFont="1" applyBorder="1" applyAlignment="1" applyProtection="1">
      <alignment vertical="center"/>
      <protection hidden="1"/>
    </xf>
    <xf numFmtId="0" fontId="4" fillId="35" borderId="0" xfId="33" applyFont="1" applyFill="1" applyAlignment="1">
      <alignment vertical="center"/>
      <protection/>
    </xf>
    <xf numFmtId="0" fontId="4" fillId="35" borderId="0" xfId="33" applyFont="1" applyFill="1" applyBorder="1" applyAlignment="1">
      <alignment horizontal="center" vertical="center"/>
      <protection/>
    </xf>
    <xf numFmtId="0" fontId="4" fillId="35" borderId="0" xfId="33" applyFont="1" applyFill="1" applyBorder="1" applyAlignment="1">
      <alignment vertical="center"/>
      <protection/>
    </xf>
    <xf numFmtId="0" fontId="4" fillId="0" borderId="0" xfId="33" applyNumberFormat="1" applyFont="1" applyBorder="1" applyAlignment="1">
      <alignment vertical="center"/>
      <protection/>
    </xf>
    <xf numFmtId="177" fontId="4" fillId="0" borderId="0" xfId="33" applyNumberFormat="1" applyFont="1" applyBorder="1" applyAlignment="1" applyProtection="1">
      <alignment vertical="center"/>
      <protection hidden="1"/>
    </xf>
    <xf numFmtId="0" fontId="34" fillId="0" borderId="0" xfId="33" applyNumberFormat="1" applyFont="1" applyBorder="1" applyAlignment="1" applyProtection="1">
      <alignment vertical="center"/>
      <protection hidden="1"/>
    </xf>
    <xf numFmtId="0" fontId="39" fillId="0" borderId="0" xfId="33" applyFont="1" applyBorder="1" applyAlignment="1">
      <alignment horizontal="center" vertical="center"/>
      <protection/>
    </xf>
    <xf numFmtId="0" fontId="4" fillId="36" borderId="19" xfId="33" applyNumberFormat="1" applyFont="1" applyFill="1" applyBorder="1" applyAlignment="1">
      <alignment horizontal="center" vertical="center"/>
      <protection/>
    </xf>
    <xf numFmtId="0" fontId="37" fillId="36" borderId="32" xfId="33" applyFont="1" applyFill="1" applyBorder="1" applyAlignment="1">
      <alignment horizontal="center" vertical="center" wrapText="1" shrinkToFit="1"/>
      <protection/>
    </xf>
    <xf numFmtId="0" fontId="4" fillId="36" borderId="32" xfId="33" applyFont="1" applyFill="1" applyBorder="1" applyAlignment="1">
      <alignment horizontal="center" vertical="center" shrinkToFit="1"/>
      <protection/>
    </xf>
    <xf numFmtId="0" fontId="26" fillId="36" borderId="32" xfId="33" applyFont="1" applyFill="1" applyBorder="1" applyAlignment="1">
      <alignment horizontal="center" vertical="center" wrapText="1"/>
      <protection/>
    </xf>
    <xf numFmtId="0" fontId="4" fillId="36" borderId="32" xfId="33" applyFont="1" applyFill="1" applyBorder="1" applyAlignment="1">
      <alignment horizontal="center" vertical="center"/>
      <protection/>
    </xf>
    <xf numFmtId="0" fontId="4" fillId="36" borderId="32" xfId="33" applyFont="1" applyFill="1" applyBorder="1" applyAlignment="1">
      <alignment horizontal="center" vertical="center" wrapText="1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4" fillId="0" borderId="23" xfId="33" applyFont="1" applyBorder="1" applyAlignment="1">
      <alignment vertical="center"/>
      <protection/>
    </xf>
    <xf numFmtId="177" fontId="4" fillId="0" borderId="0" xfId="33" applyNumberFormat="1" applyFont="1" applyAlignment="1">
      <alignment vertical="center"/>
      <protection/>
    </xf>
    <xf numFmtId="0" fontId="4" fillId="0" borderId="0" xfId="62" applyFont="1" applyFill="1" applyBorder="1" applyAlignment="1" applyProtection="1">
      <alignment horizontal="center" vertical="center" shrinkToFit="1"/>
      <protection locked="0"/>
    </xf>
    <xf numFmtId="0" fontId="36" fillId="0" borderId="27" xfId="33" applyNumberFormat="1" applyFont="1" applyBorder="1" applyAlignment="1">
      <alignment horizontal="center" vertical="center"/>
      <protection/>
    </xf>
    <xf numFmtId="0" fontId="41" fillId="0" borderId="23" xfId="33" applyFont="1" applyFill="1" applyBorder="1" applyAlignment="1" applyProtection="1">
      <alignment horizontal="center" vertical="center" shrinkToFit="1"/>
      <protection locked="0"/>
    </xf>
    <xf numFmtId="0" fontId="24" fillId="0" borderId="23" xfId="33" applyFont="1" applyFill="1" applyBorder="1" applyAlignment="1" applyProtection="1">
      <alignment horizontal="center" vertical="center" shrinkToFit="1"/>
      <protection locked="0"/>
    </xf>
    <xf numFmtId="0" fontId="8" fillId="0" borderId="33" xfId="33" applyFont="1" applyBorder="1" applyAlignment="1">
      <alignment horizontal="left" vertical="center"/>
      <protection/>
    </xf>
    <xf numFmtId="0" fontId="15" fillId="0" borderId="23" xfId="33" applyFont="1" applyBorder="1" applyAlignment="1">
      <alignment horizontal="left" vertical="center"/>
      <protection/>
    </xf>
    <xf numFmtId="178" fontId="41" fillId="0" borderId="23" xfId="33" applyNumberFormat="1" applyFont="1" applyFill="1" applyBorder="1" applyAlignment="1">
      <alignment vertical="center" shrinkToFit="1"/>
      <protection/>
    </xf>
    <xf numFmtId="0" fontId="23" fillId="37" borderId="23" xfId="33" applyFont="1" applyFill="1" applyBorder="1" applyAlignment="1">
      <alignment horizontal="center" vertical="center" shrinkToFit="1"/>
      <protection/>
    </xf>
    <xf numFmtId="49" fontId="41" fillId="38" borderId="23" xfId="33" applyNumberFormat="1" applyFont="1" applyFill="1" applyBorder="1" applyAlignment="1" applyProtection="1">
      <alignment horizontal="left" vertical="center" shrinkToFit="1"/>
      <protection locked="0"/>
    </xf>
    <xf numFmtId="0" fontId="34" fillId="0" borderId="24" xfId="33" applyFont="1" applyFill="1" applyBorder="1" applyAlignment="1">
      <alignment horizontal="center" vertical="center"/>
      <protection/>
    </xf>
    <xf numFmtId="0" fontId="4" fillId="0" borderId="23" xfId="33" applyNumberFormat="1" applyFont="1" applyBorder="1" applyAlignment="1">
      <alignment vertical="center"/>
      <protection/>
    </xf>
    <xf numFmtId="0" fontId="35" fillId="0" borderId="34" xfId="33" applyFont="1" applyFill="1" applyBorder="1" applyAlignment="1">
      <alignment horizontal="center" vertical="center"/>
      <protection/>
    </xf>
    <xf numFmtId="49" fontId="4" fillId="0" borderId="0" xfId="33" applyNumberFormat="1" applyFont="1" applyFill="1" applyBorder="1" applyAlignment="1" applyProtection="1">
      <alignment horizontal="center" vertical="center" shrinkToFit="1"/>
      <protection locked="0"/>
    </xf>
    <xf numFmtId="0" fontId="35" fillId="36" borderId="35" xfId="33" applyFont="1" applyFill="1" applyBorder="1" applyAlignment="1">
      <alignment horizontal="center" vertical="center"/>
      <protection/>
    </xf>
    <xf numFmtId="0" fontId="35" fillId="36" borderId="0" xfId="33" applyFont="1" applyFill="1" applyBorder="1" applyAlignment="1">
      <alignment horizontal="center" vertical="center"/>
      <protection/>
    </xf>
    <xf numFmtId="0" fontId="35" fillId="36" borderId="36" xfId="33" applyFont="1" applyFill="1" applyBorder="1" applyAlignment="1">
      <alignment horizontal="center" vertical="center"/>
      <protection/>
    </xf>
    <xf numFmtId="0" fontId="4" fillId="36" borderId="37" xfId="33" applyFont="1" applyFill="1" applyBorder="1" applyAlignment="1">
      <alignment horizontal="center" vertical="center" shrinkToFit="1"/>
      <protection/>
    </xf>
    <xf numFmtId="0" fontId="4" fillId="36" borderId="38" xfId="33" applyFont="1" applyFill="1" applyBorder="1" applyAlignment="1">
      <alignment horizontal="center" vertical="center" shrinkToFit="1"/>
      <protection/>
    </xf>
    <xf numFmtId="0" fontId="4" fillId="36" borderId="39" xfId="33" applyFont="1" applyFill="1" applyBorder="1" applyAlignment="1">
      <alignment horizontal="center" vertical="center" shrinkToFit="1"/>
      <protection/>
    </xf>
    <xf numFmtId="0" fontId="35" fillId="0" borderId="38" xfId="33" applyFont="1" applyFill="1" applyBorder="1" applyAlignment="1">
      <alignment horizontal="center" vertical="center"/>
      <protection/>
    </xf>
    <xf numFmtId="0" fontId="4" fillId="36" borderId="35" xfId="33" applyFont="1" applyFill="1" applyBorder="1" applyAlignment="1">
      <alignment vertical="center" shrinkToFit="1"/>
      <protection/>
    </xf>
    <xf numFmtId="0" fontId="4" fillId="36" borderId="0" xfId="33" applyFont="1" applyFill="1" applyBorder="1" applyAlignment="1">
      <alignment vertical="center" shrinkToFit="1"/>
      <protection/>
    </xf>
    <xf numFmtId="0" fontId="4" fillId="36" borderId="36" xfId="33" applyFont="1" applyFill="1" applyBorder="1" applyAlignment="1">
      <alignment vertical="center" shrinkToFit="1"/>
      <protection/>
    </xf>
    <xf numFmtId="0" fontId="4" fillId="36" borderId="40" xfId="33" applyFont="1" applyFill="1" applyBorder="1" applyAlignment="1">
      <alignment vertical="center" shrinkToFit="1"/>
      <protection/>
    </xf>
    <xf numFmtId="0" fontId="4" fillId="36" borderId="38" xfId="33" applyFont="1" applyFill="1" applyBorder="1" applyAlignment="1">
      <alignment vertical="center" shrinkToFit="1"/>
      <protection/>
    </xf>
    <xf numFmtId="0" fontId="4" fillId="36" borderId="39" xfId="33" applyFont="1" applyFill="1" applyBorder="1" applyAlignment="1">
      <alignment vertical="center" shrinkToFit="1"/>
      <protection/>
    </xf>
    <xf numFmtId="0" fontId="37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36" borderId="35" xfId="33" applyFont="1" applyFill="1" applyBorder="1" applyAlignment="1">
      <alignment vertical="center" wrapText="1"/>
      <protection/>
    </xf>
    <xf numFmtId="0" fontId="4" fillId="36" borderId="0" xfId="33" applyFont="1" applyFill="1" applyBorder="1" applyAlignment="1">
      <alignment vertical="center" wrapText="1"/>
      <protection/>
    </xf>
    <xf numFmtId="0" fontId="4" fillId="36" borderId="36" xfId="33" applyFont="1" applyFill="1" applyBorder="1" applyAlignment="1">
      <alignment vertical="center" wrapText="1"/>
      <protection/>
    </xf>
    <xf numFmtId="0" fontId="4" fillId="36" borderId="40" xfId="33" applyFont="1" applyFill="1" applyBorder="1" applyAlignment="1">
      <alignment vertical="center" wrapText="1"/>
      <protection/>
    </xf>
    <xf numFmtId="0" fontId="4" fillId="36" borderId="38" xfId="33" applyFont="1" applyFill="1" applyBorder="1" applyAlignment="1">
      <alignment vertical="center" wrapText="1"/>
      <protection/>
    </xf>
    <xf numFmtId="0" fontId="4" fillId="36" borderId="39" xfId="33" applyFont="1" applyFill="1" applyBorder="1" applyAlignment="1">
      <alignment vertical="center" wrapText="1"/>
      <protection/>
    </xf>
    <xf numFmtId="0" fontId="36" fillId="0" borderId="29" xfId="33" applyNumberFormat="1" applyFont="1" applyBorder="1" applyAlignment="1">
      <alignment horizontal="center" vertical="center"/>
      <protection/>
    </xf>
    <xf numFmtId="0" fontId="41" fillId="0" borderId="31" xfId="33" applyFont="1" applyFill="1" applyBorder="1" applyAlignment="1" applyProtection="1">
      <alignment horizontal="center" vertical="center" shrinkToFit="1"/>
      <protection locked="0"/>
    </xf>
    <xf numFmtId="0" fontId="24" fillId="0" borderId="31" xfId="33" applyFont="1" applyFill="1" applyBorder="1" applyAlignment="1" applyProtection="1">
      <alignment horizontal="center" vertical="center" shrinkToFit="1"/>
      <protection locked="0"/>
    </xf>
    <xf numFmtId="0" fontId="8" fillId="0" borderId="31" xfId="33" applyFont="1" applyBorder="1" applyAlignment="1">
      <alignment horizontal="left" vertical="center"/>
      <protection/>
    </xf>
    <xf numFmtId="0" fontId="15" fillId="0" borderId="31" xfId="33" applyFont="1" applyBorder="1" applyAlignment="1">
      <alignment horizontal="left" vertical="center"/>
      <protection/>
    </xf>
    <xf numFmtId="178" fontId="41" fillId="0" borderId="31" xfId="33" applyNumberFormat="1" applyFont="1" applyFill="1" applyBorder="1" applyAlignment="1">
      <alignment vertical="center" shrinkToFit="1"/>
      <protection/>
    </xf>
    <xf numFmtId="0" fontId="23" fillId="37" borderId="31" xfId="33" applyFont="1" applyFill="1" applyBorder="1" applyAlignment="1">
      <alignment horizontal="center" vertical="center" shrinkToFit="1"/>
      <protection/>
    </xf>
    <xf numFmtId="49" fontId="41" fillId="38" borderId="31" xfId="33" applyNumberFormat="1" applyFont="1" applyFill="1" applyBorder="1" applyAlignment="1" applyProtection="1">
      <alignment horizontal="left" vertical="center" shrinkToFit="1"/>
      <protection locked="0"/>
    </xf>
    <xf numFmtId="0" fontId="34" fillId="0" borderId="30" xfId="33" applyFont="1" applyFill="1" applyBorder="1" applyAlignment="1">
      <alignment horizontal="center" vertical="center"/>
      <protection/>
    </xf>
    <xf numFmtId="0" fontId="26" fillId="35" borderId="0" xfId="33" applyFont="1" applyFill="1" applyBorder="1" applyAlignment="1">
      <alignment vertical="center" shrinkToFit="1"/>
      <protection/>
    </xf>
    <xf numFmtId="0" fontId="26" fillId="38" borderId="41" xfId="33" applyFont="1" applyFill="1" applyBorder="1" applyAlignment="1">
      <alignment vertical="center"/>
      <protection/>
    </xf>
    <xf numFmtId="0" fontId="4" fillId="38" borderId="11" xfId="33" applyFont="1" applyFill="1" applyBorder="1" applyAlignment="1">
      <alignment vertical="center"/>
      <protection/>
    </xf>
    <xf numFmtId="0" fontId="4" fillId="38" borderId="42" xfId="33" applyFont="1" applyFill="1" applyBorder="1" applyAlignment="1">
      <alignment vertical="center"/>
      <protection/>
    </xf>
    <xf numFmtId="0" fontId="4" fillId="35" borderId="0" xfId="33" applyFont="1" applyFill="1" applyBorder="1" applyAlignment="1" applyProtection="1">
      <alignment vertical="center" shrinkToFit="1"/>
      <protection locked="0"/>
    </xf>
    <xf numFmtId="0" fontId="4" fillId="35" borderId="0" xfId="33" applyFont="1" applyFill="1" applyBorder="1" applyAlignment="1" applyProtection="1">
      <alignment vertical="center"/>
      <protection locked="0"/>
    </xf>
    <xf numFmtId="0" fontId="26" fillId="35" borderId="0" xfId="33" applyFont="1" applyFill="1" applyBorder="1" applyAlignment="1">
      <alignment vertical="center"/>
      <protection/>
    </xf>
    <xf numFmtId="0" fontId="26" fillId="38" borderId="43" xfId="33" applyFont="1" applyFill="1" applyBorder="1" applyAlignment="1">
      <alignment vertical="center"/>
      <protection/>
    </xf>
    <xf numFmtId="0" fontId="48" fillId="0" borderId="0" xfId="33" applyFont="1" applyBorder="1" applyAlignment="1">
      <alignment horizontal="right" vertical="center"/>
      <protection/>
    </xf>
    <xf numFmtId="0" fontId="48" fillId="0" borderId="0" xfId="33" applyFont="1" applyBorder="1" applyAlignment="1">
      <alignment horizontal="center" vertical="center"/>
      <protection/>
    </xf>
    <xf numFmtId="0" fontId="39" fillId="38" borderId="0" xfId="33" applyFont="1" applyFill="1" applyBorder="1" applyAlignment="1">
      <alignment vertical="center"/>
      <protection/>
    </xf>
    <xf numFmtId="0" fontId="39" fillId="38" borderId="36" xfId="33" applyFont="1" applyFill="1" applyBorder="1" applyAlignment="1">
      <alignment vertical="center"/>
      <protection/>
    </xf>
    <xf numFmtId="0" fontId="4" fillId="38" borderId="0" xfId="33" applyFont="1" applyFill="1" applyBorder="1" applyAlignment="1">
      <alignment horizontal="center" vertical="center"/>
      <protection/>
    </xf>
    <xf numFmtId="0" fontId="4" fillId="38" borderId="0" xfId="33" applyFont="1" applyFill="1" applyBorder="1" applyAlignment="1">
      <alignment vertical="center"/>
      <protection/>
    </xf>
    <xf numFmtId="0" fontId="49" fillId="38" borderId="0" xfId="33" applyFont="1" applyFill="1" applyBorder="1" applyAlignment="1">
      <alignment vertical="center"/>
      <protection/>
    </xf>
    <xf numFmtId="0" fontId="14" fillId="38" borderId="0" xfId="33" applyFont="1" applyFill="1" applyBorder="1" applyAlignment="1">
      <alignment horizontal="left" vertical="center"/>
      <protection/>
    </xf>
    <xf numFmtId="0" fontId="4" fillId="38" borderId="36" xfId="33" applyFont="1" applyFill="1" applyBorder="1" applyAlignment="1">
      <alignment vertical="center"/>
      <protection/>
    </xf>
    <xf numFmtId="0" fontId="26" fillId="38" borderId="43" xfId="33" applyFont="1" applyFill="1" applyBorder="1" applyAlignment="1">
      <alignment horizontal="center" vertical="center"/>
      <protection/>
    </xf>
    <xf numFmtId="0" fontId="26" fillId="38" borderId="37" xfId="33" applyFont="1" applyFill="1" applyBorder="1" applyAlignment="1">
      <alignment vertical="center"/>
      <protection/>
    </xf>
    <xf numFmtId="0" fontId="4" fillId="38" borderId="38" xfId="33" applyFont="1" applyFill="1" applyBorder="1" applyAlignment="1">
      <alignment vertical="center"/>
      <protection/>
    </xf>
    <xf numFmtId="0" fontId="4" fillId="38" borderId="39" xfId="33" applyFont="1" applyFill="1" applyBorder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9" fillId="0" borderId="50" xfId="61" applyBorder="1" applyAlignment="1">
      <alignment horizontal="center" vertical="center"/>
      <protection/>
    </xf>
    <xf numFmtId="0" fontId="97" fillId="0" borderId="50" xfId="61" applyFont="1" applyBorder="1" applyAlignment="1">
      <alignment/>
      <protection/>
    </xf>
    <xf numFmtId="0" fontId="79" fillId="0" borderId="50" xfId="61" applyBorder="1">
      <alignment vertical="center"/>
      <protection/>
    </xf>
    <xf numFmtId="0" fontId="79" fillId="39" borderId="50" xfId="61" applyFill="1" applyBorder="1">
      <alignment vertical="center"/>
      <protection/>
    </xf>
    <xf numFmtId="0" fontId="79" fillId="39" borderId="51" xfId="61" applyFill="1" applyBorder="1">
      <alignment vertical="center"/>
      <protection/>
    </xf>
    <xf numFmtId="0" fontId="79" fillId="0" borderId="52" xfId="61" applyBorder="1">
      <alignment vertical="center"/>
      <protection/>
    </xf>
    <xf numFmtId="0" fontId="79" fillId="0" borderId="0" xfId="61">
      <alignment vertical="center"/>
      <protection/>
    </xf>
    <xf numFmtId="0" fontId="79" fillId="0" borderId="0" xfId="61" applyBorder="1" applyAlignment="1">
      <alignment horizontal="center" vertical="center"/>
      <protection/>
    </xf>
    <xf numFmtId="0" fontId="98" fillId="0" borderId="0" xfId="61" applyFont="1" applyBorder="1">
      <alignment vertical="center"/>
      <protection/>
    </xf>
    <xf numFmtId="0" fontId="79" fillId="0" borderId="0" xfId="61" applyBorder="1">
      <alignment vertical="center"/>
      <protection/>
    </xf>
    <xf numFmtId="0" fontId="79" fillId="39" borderId="0" xfId="61" applyFill="1" applyBorder="1">
      <alignment vertical="center"/>
      <protection/>
    </xf>
    <xf numFmtId="0" fontId="79" fillId="39" borderId="53" xfId="61" applyFill="1" applyBorder="1">
      <alignment vertical="center"/>
      <protection/>
    </xf>
    <xf numFmtId="0" fontId="79" fillId="0" borderId="54" xfId="61" applyBorder="1">
      <alignment vertical="center"/>
      <protection/>
    </xf>
    <xf numFmtId="0" fontId="79" fillId="0" borderId="46" xfId="61" applyFont="1" applyBorder="1" applyAlignment="1">
      <alignment horizontal="center" vertical="center"/>
      <protection/>
    </xf>
    <xf numFmtId="0" fontId="90" fillId="40" borderId="55" xfId="61" applyFont="1" applyFill="1" applyBorder="1" applyAlignment="1">
      <alignment horizontal="center" vertical="center" shrinkToFit="1"/>
      <protection/>
    </xf>
    <xf numFmtId="0" fontId="79" fillId="41" borderId="56" xfId="61" applyFont="1" applyFill="1" applyBorder="1" applyAlignment="1">
      <alignment horizontal="center" vertical="center"/>
      <protection/>
    </xf>
    <xf numFmtId="0" fontId="99" fillId="39" borderId="0" xfId="61" applyFont="1" applyFill="1" applyBorder="1">
      <alignment vertical="center"/>
      <protection/>
    </xf>
    <xf numFmtId="0" fontId="79" fillId="0" borderId="55" xfId="61" applyFont="1" applyBorder="1">
      <alignment vertical="center"/>
      <protection/>
    </xf>
    <xf numFmtId="0" fontId="79" fillId="0" borderId="57" xfId="61" applyFont="1" applyBorder="1">
      <alignment vertical="center"/>
      <protection/>
    </xf>
    <xf numFmtId="0" fontId="79" fillId="0" borderId="56" xfId="61" applyFont="1" applyBorder="1">
      <alignment vertical="center"/>
      <protection/>
    </xf>
    <xf numFmtId="181" fontId="79" fillId="41" borderId="55" xfId="61" applyNumberFormat="1" applyFont="1" applyFill="1" applyBorder="1" applyAlignment="1">
      <alignment vertical="center" shrinkToFit="1"/>
      <protection/>
    </xf>
    <xf numFmtId="0" fontId="79" fillId="0" borderId="46" xfId="61" applyFont="1" applyBorder="1" applyAlignment="1">
      <alignment horizontal="center" vertical="center" shrinkToFit="1"/>
      <protection/>
    </xf>
    <xf numFmtId="0" fontId="79" fillId="41" borderId="0" xfId="61" applyFill="1" applyAlignment="1">
      <alignment horizontal="center" vertical="center"/>
      <protection/>
    </xf>
    <xf numFmtId="0" fontId="79" fillId="41" borderId="56" xfId="61" applyFont="1" applyFill="1" applyBorder="1" applyAlignment="1">
      <alignment horizontal="center" vertical="center" shrinkToFit="1"/>
      <protection/>
    </xf>
    <xf numFmtId="0" fontId="79" fillId="0" borderId="58" xfId="61" applyFont="1" applyBorder="1" applyAlignment="1">
      <alignment horizontal="center" vertical="center"/>
      <protection/>
    </xf>
    <xf numFmtId="0" fontId="79" fillId="39" borderId="59" xfId="61" applyFill="1" applyBorder="1">
      <alignment vertical="center"/>
      <protection/>
    </xf>
    <xf numFmtId="0" fontId="79" fillId="39" borderId="60" xfId="61" applyFill="1" applyBorder="1">
      <alignment vertical="center"/>
      <protection/>
    </xf>
    <xf numFmtId="0" fontId="79" fillId="0" borderId="61" xfId="61" applyBorder="1">
      <alignment vertical="center"/>
      <protection/>
    </xf>
    <xf numFmtId="0" fontId="90" fillId="41" borderId="55" xfId="61" applyFont="1" applyFill="1" applyBorder="1" applyAlignment="1">
      <alignment horizontal="center" vertical="center" shrinkToFit="1"/>
      <protection/>
    </xf>
    <xf numFmtId="0" fontId="79" fillId="0" borderId="0" xfId="61" applyAlignment="1">
      <alignment horizontal="center" vertical="center"/>
      <protection/>
    </xf>
    <xf numFmtId="0" fontId="100" fillId="0" borderId="0" xfId="61" applyFont="1">
      <alignment vertical="center"/>
      <protection/>
    </xf>
    <xf numFmtId="0" fontId="101" fillId="0" borderId="0" xfId="61" applyFont="1">
      <alignment vertical="center"/>
      <protection/>
    </xf>
    <xf numFmtId="0" fontId="50" fillId="38" borderId="36" xfId="33" applyFont="1" applyFill="1" applyBorder="1" applyAlignment="1">
      <alignment horizontal="left" vertical="top" wrapText="1"/>
      <protection/>
    </xf>
    <xf numFmtId="0" fontId="4" fillId="38" borderId="23" xfId="33" applyFont="1" applyFill="1" applyBorder="1" applyAlignment="1">
      <alignment horizontal="center" vertical="center"/>
      <protection/>
    </xf>
    <xf numFmtId="0" fontId="4" fillId="38" borderId="38" xfId="33" applyFont="1" applyFill="1" applyBorder="1" applyAlignment="1" applyProtection="1">
      <alignment horizontal="center" vertical="center" wrapText="1"/>
      <protection locked="0"/>
    </xf>
    <xf numFmtId="0" fontId="37" fillId="38" borderId="0" xfId="33" applyFont="1" applyFill="1" applyBorder="1" applyAlignment="1">
      <alignment horizontal="center" vertical="center" wrapText="1"/>
      <protection/>
    </xf>
    <xf numFmtId="0" fontId="35" fillId="38" borderId="0" xfId="33" applyFont="1" applyFill="1" applyBorder="1" applyAlignment="1">
      <alignment horizontal="left" vertical="center" wrapText="1"/>
      <protection/>
    </xf>
    <xf numFmtId="0" fontId="4" fillId="38" borderId="0" xfId="33" applyFont="1" applyFill="1" applyBorder="1" applyAlignment="1">
      <alignment horizontal="center" vertical="center"/>
      <protection/>
    </xf>
    <xf numFmtId="0" fontId="4" fillId="38" borderId="38" xfId="33" applyFont="1" applyFill="1" applyBorder="1" applyAlignment="1" applyProtection="1">
      <alignment horizontal="center" vertical="center"/>
      <protection locked="0"/>
    </xf>
    <xf numFmtId="0" fontId="4" fillId="38" borderId="38" xfId="33" applyFont="1" applyFill="1" applyBorder="1" applyAlignment="1">
      <alignment horizontal="left" vertical="center"/>
      <protection/>
    </xf>
    <xf numFmtId="0" fontId="44" fillId="38" borderId="62" xfId="33" applyFont="1" applyFill="1" applyBorder="1" applyAlignment="1">
      <alignment horizontal="center" vertical="center"/>
      <protection/>
    </xf>
    <xf numFmtId="0" fontId="39" fillId="38" borderId="36" xfId="33" applyFont="1" applyFill="1" applyBorder="1" applyAlignment="1">
      <alignment horizontal="left" vertical="center" wrapText="1" shrinkToFit="1"/>
      <protection/>
    </xf>
    <xf numFmtId="179" fontId="47" fillId="0" borderId="0" xfId="33" applyNumberFormat="1" applyFont="1" applyBorder="1" applyAlignment="1">
      <alignment horizontal="center" vertical="center"/>
      <protection/>
    </xf>
    <xf numFmtId="0" fontId="48" fillId="0" borderId="38" xfId="33" applyFont="1" applyBorder="1" applyAlignment="1">
      <alignment horizontal="center" vertical="center" readingOrder="1"/>
      <protection/>
    </xf>
    <xf numFmtId="0" fontId="39" fillId="38" borderId="0" xfId="33" applyFont="1" applyFill="1" applyBorder="1" applyAlignment="1" applyProtection="1">
      <alignment horizontal="center" vertical="center"/>
      <protection locked="0"/>
    </xf>
    <xf numFmtId="0" fontId="4" fillId="37" borderId="24" xfId="33" applyFont="1" applyFill="1" applyBorder="1" applyAlignment="1">
      <alignment horizontal="center" vertical="center" shrinkToFit="1"/>
      <protection/>
    </xf>
    <xf numFmtId="0" fontId="36" fillId="34" borderId="29" xfId="33" applyFont="1" applyFill="1" applyBorder="1" applyAlignment="1">
      <alignment horizontal="center" vertical="center" shrinkToFit="1"/>
      <protection/>
    </xf>
    <xf numFmtId="0" fontId="36" fillId="34" borderId="31" xfId="33" applyFont="1" applyFill="1" applyBorder="1" applyAlignment="1">
      <alignment horizontal="center" vertical="center" shrinkToFit="1"/>
      <protection/>
    </xf>
    <xf numFmtId="0" fontId="36" fillId="0" borderId="63" xfId="33" applyFont="1" applyFill="1" applyBorder="1" applyAlignment="1">
      <alignment horizontal="center" vertical="center"/>
      <protection/>
    </xf>
    <xf numFmtId="0" fontId="36" fillId="0" borderId="31" xfId="33" applyFont="1" applyFill="1" applyBorder="1" applyAlignment="1">
      <alignment horizontal="center" vertical="center" shrinkToFit="1"/>
      <protection/>
    </xf>
    <xf numFmtId="0" fontId="36" fillId="0" borderId="64" xfId="33" applyFont="1" applyFill="1" applyBorder="1" applyAlignment="1">
      <alignment horizontal="center" vertical="center" shrinkToFit="1"/>
      <protection/>
    </xf>
    <xf numFmtId="178" fontId="36" fillId="0" borderId="31" xfId="33" applyNumberFormat="1" applyFont="1" applyFill="1" applyBorder="1" applyAlignment="1">
      <alignment horizontal="center" vertical="center" shrinkToFit="1"/>
      <protection/>
    </xf>
    <xf numFmtId="0" fontId="4" fillId="37" borderId="30" xfId="33" applyFont="1" applyFill="1" applyBorder="1" applyAlignment="1">
      <alignment horizontal="center" vertical="center" shrinkToFit="1"/>
      <protection/>
    </xf>
    <xf numFmtId="0" fontId="36" fillId="34" borderId="27" xfId="33" applyFont="1" applyFill="1" applyBorder="1" applyAlignment="1">
      <alignment horizontal="center" vertical="center" shrinkToFit="1"/>
      <protection/>
    </xf>
    <xf numFmtId="0" fontId="36" fillId="34" borderId="23" xfId="33" applyFont="1" applyFill="1" applyBorder="1" applyAlignment="1">
      <alignment horizontal="center" vertical="center" shrinkToFit="1"/>
      <protection/>
    </xf>
    <xf numFmtId="0" fontId="36" fillId="0" borderId="65" xfId="33" applyFont="1" applyFill="1" applyBorder="1" applyAlignment="1">
      <alignment horizontal="center" vertical="center"/>
      <protection/>
    </xf>
    <xf numFmtId="0" fontId="36" fillId="0" borderId="23" xfId="33" applyFont="1" applyFill="1" applyBorder="1" applyAlignment="1">
      <alignment horizontal="center" vertical="center" shrinkToFit="1"/>
      <protection/>
    </xf>
    <xf numFmtId="0" fontId="36" fillId="0" borderId="28" xfId="33" applyFont="1" applyFill="1" applyBorder="1" applyAlignment="1">
      <alignment horizontal="center" vertical="center" shrinkToFit="1"/>
      <protection/>
    </xf>
    <xf numFmtId="178" fontId="36" fillId="0" borderId="23" xfId="33" applyNumberFormat="1" applyFont="1" applyFill="1" applyBorder="1" applyAlignment="1">
      <alignment horizontal="center" vertical="center" shrinkToFit="1"/>
      <protection/>
    </xf>
    <xf numFmtId="0" fontId="36" fillId="36" borderId="65" xfId="33" applyFont="1" applyFill="1" applyBorder="1" applyAlignment="1">
      <alignment horizontal="center" vertical="center"/>
      <protection/>
    </xf>
    <xf numFmtId="0" fontId="4" fillId="36" borderId="66" xfId="33" applyFont="1" applyFill="1" applyBorder="1" applyAlignment="1">
      <alignment horizontal="center" vertical="center" shrinkToFit="1"/>
      <protection/>
    </xf>
    <xf numFmtId="0" fontId="4" fillId="36" borderId="65" xfId="33" applyFont="1" applyFill="1" applyBorder="1" applyAlignment="1">
      <alignment horizontal="center" vertical="center"/>
      <protection/>
    </xf>
    <xf numFmtId="0" fontId="4" fillId="36" borderId="23" xfId="33" applyFont="1" applyFill="1" applyBorder="1" applyAlignment="1">
      <alignment horizontal="center" vertical="center"/>
      <protection/>
    </xf>
    <xf numFmtId="0" fontId="4" fillId="36" borderId="28" xfId="33" applyFont="1" applyFill="1" applyBorder="1" applyAlignment="1">
      <alignment horizontal="center" vertical="center"/>
      <protection/>
    </xf>
    <xf numFmtId="0" fontId="4" fillId="36" borderId="23" xfId="33" applyFont="1" applyFill="1" applyBorder="1" applyAlignment="1">
      <alignment horizontal="center" vertical="center" wrapText="1"/>
      <protection/>
    </xf>
    <xf numFmtId="0" fontId="4" fillId="36" borderId="24" xfId="33" applyFont="1" applyFill="1" applyBorder="1" applyAlignment="1">
      <alignment horizontal="center" vertical="center"/>
      <protection/>
    </xf>
    <xf numFmtId="0" fontId="44" fillId="0" borderId="23" xfId="33" applyFont="1" applyFill="1" applyBorder="1" applyAlignment="1">
      <alignment horizontal="center" vertical="center" shrinkToFit="1"/>
      <protection/>
    </xf>
    <xf numFmtId="0" fontId="44" fillId="0" borderId="24" xfId="33" applyFont="1" applyFill="1" applyBorder="1" applyAlignment="1">
      <alignment horizontal="center" vertical="center" shrinkToFit="1"/>
      <protection/>
    </xf>
    <xf numFmtId="0" fontId="4" fillId="36" borderId="22" xfId="33" applyFont="1" applyFill="1" applyBorder="1" applyAlignment="1">
      <alignment horizontal="center" vertical="center" shrinkToFit="1"/>
      <protection/>
    </xf>
    <xf numFmtId="49" fontId="44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44" fillId="0" borderId="24" xfId="33" applyFont="1" applyFill="1" applyBorder="1" applyAlignment="1" applyProtection="1">
      <alignment horizontal="center" vertical="center" shrinkToFit="1"/>
      <protection locked="0"/>
    </xf>
    <xf numFmtId="0" fontId="4" fillId="36" borderId="66" xfId="33" applyFont="1" applyFill="1" applyBorder="1" applyAlignment="1">
      <alignment horizontal="center" vertical="center" wrapText="1"/>
      <protection/>
    </xf>
    <xf numFmtId="0" fontId="4" fillId="36" borderId="67" xfId="33" applyFont="1" applyFill="1" applyBorder="1" applyAlignment="1">
      <alignment horizontal="center" vertical="center"/>
      <protection/>
    </xf>
    <xf numFmtId="49" fontId="44" fillId="0" borderId="68" xfId="33" applyNumberFormat="1" applyFont="1" applyFill="1" applyBorder="1" applyAlignment="1" applyProtection="1">
      <alignment horizontal="left" vertical="center" shrinkToFit="1"/>
      <protection locked="0"/>
    </xf>
    <xf numFmtId="0" fontId="4" fillId="36" borderId="69" xfId="33" applyFont="1" applyFill="1" applyBorder="1" applyAlignment="1">
      <alignment horizontal="center" vertical="center" shrinkToFit="1"/>
      <protection/>
    </xf>
    <xf numFmtId="0" fontId="44" fillId="0" borderId="23" xfId="33" applyFont="1" applyFill="1" applyBorder="1" applyAlignment="1" applyProtection="1">
      <alignment horizontal="center" vertical="center" shrinkToFit="1"/>
      <protection locked="0"/>
    </xf>
    <xf numFmtId="0" fontId="4" fillId="36" borderId="23" xfId="33" applyFont="1" applyFill="1" applyBorder="1" applyAlignment="1">
      <alignment horizontal="center" vertical="center" shrinkToFit="1"/>
      <protection/>
    </xf>
    <xf numFmtId="0" fontId="34" fillId="36" borderId="23" xfId="33" applyFont="1" applyFill="1" applyBorder="1" applyAlignment="1">
      <alignment horizontal="center" vertical="center" shrinkToFit="1"/>
      <protection/>
    </xf>
    <xf numFmtId="0" fontId="46" fillId="0" borderId="24" xfId="43" applyNumberFormat="1" applyFont="1" applyFill="1" applyBorder="1" applyAlignment="1" applyProtection="1">
      <alignment horizontal="center" vertical="center" shrinkToFit="1"/>
      <protection locked="0"/>
    </xf>
    <xf numFmtId="0" fontId="35" fillId="36" borderId="25" xfId="33" applyFont="1" applyFill="1" applyBorder="1" applyAlignment="1">
      <alignment horizontal="center" vertical="center"/>
      <protection/>
    </xf>
    <xf numFmtId="0" fontId="35" fillId="36" borderId="70" xfId="33" applyFont="1" applyFill="1" applyBorder="1" applyAlignment="1">
      <alignment horizontal="center" vertical="center" shrinkToFit="1"/>
      <protection/>
    </xf>
    <xf numFmtId="0" fontId="40" fillId="0" borderId="24" xfId="62" applyFont="1" applyFill="1" applyBorder="1" applyAlignment="1" applyProtection="1">
      <alignment horizontal="center" vertical="center" shrinkToFit="1"/>
      <protection locked="0"/>
    </xf>
    <xf numFmtId="49" fontId="44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44" fillId="0" borderId="71" xfId="33" applyFont="1" applyBorder="1" applyAlignment="1">
      <alignment horizontal="left" vertical="center" shrinkToFit="1"/>
      <protection/>
    </xf>
    <xf numFmtId="0" fontId="27" fillId="0" borderId="0" xfId="33" applyFont="1" applyBorder="1" applyAlignment="1">
      <alignment horizontal="center" vertical="center" shrinkToFit="1"/>
      <protection/>
    </xf>
    <xf numFmtId="0" fontId="30" fillId="0" borderId="0" xfId="33" applyFont="1" applyFill="1" applyBorder="1" applyAlignment="1">
      <alignment horizontal="center" vertical="center" shrinkToFit="1"/>
      <protection/>
    </xf>
    <xf numFmtId="0" fontId="32" fillId="0" borderId="0" xfId="33" applyFont="1" applyFill="1" applyBorder="1" applyAlignment="1">
      <alignment horizontal="left" vertical="center" shrinkToFit="1"/>
      <protection/>
    </xf>
    <xf numFmtId="0" fontId="35" fillId="36" borderId="72" xfId="33" applyFont="1" applyFill="1" applyBorder="1" applyAlignment="1">
      <alignment horizontal="center" vertical="center"/>
      <protection/>
    </xf>
    <xf numFmtId="0" fontId="35" fillId="36" borderId="21" xfId="33" applyFont="1" applyFill="1" applyBorder="1" applyAlignment="1">
      <alignment horizontal="center" vertical="center" shrinkToFit="1"/>
      <protection/>
    </xf>
    <xf numFmtId="0" fontId="36" fillId="0" borderId="32" xfId="62" applyFont="1" applyFill="1" applyBorder="1" applyAlignment="1" applyProtection="1">
      <alignment horizontal="center" vertical="center" shrinkToFit="1"/>
      <protection locked="0"/>
    </xf>
    <xf numFmtId="0" fontId="37" fillId="36" borderId="32" xfId="33" applyFont="1" applyFill="1" applyBorder="1" applyAlignment="1">
      <alignment horizontal="center" vertical="center" wrapText="1"/>
      <protection/>
    </xf>
    <xf numFmtId="0" fontId="36" fillId="0" borderId="20" xfId="33" applyFont="1" applyBorder="1" applyAlignment="1">
      <alignment horizontal="left" vertical="center" shrinkToFit="1"/>
      <protection/>
    </xf>
    <xf numFmtId="0" fontId="79" fillId="0" borderId="55" xfId="61" applyFont="1" applyBorder="1" applyAlignment="1">
      <alignment vertical="center" shrinkToFit="1"/>
      <protection/>
    </xf>
    <xf numFmtId="0" fontId="79" fillId="0" borderId="57" xfId="61" applyFont="1" applyBorder="1" applyAlignment="1">
      <alignment vertical="center" shrinkToFit="1"/>
      <protection/>
    </xf>
    <xf numFmtId="0" fontId="79" fillId="0" borderId="56" xfId="61" applyFont="1" applyBorder="1" applyAlignment="1">
      <alignment vertical="center" shrinkToFit="1"/>
      <protection/>
    </xf>
    <xf numFmtId="0" fontId="102" fillId="39" borderId="0" xfId="61" applyFont="1" applyFill="1" applyBorder="1" applyAlignment="1">
      <alignment horizontal="center" vertical="center"/>
      <protection/>
    </xf>
    <xf numFmtId="0" fontId="101" fillId="39" borderId="59" xfId="61" applyFont="1" applyFill="1" applyBorder="1" applyAlignment="1">
      <alignment vertical="center"/>
      <protection/>
    </xf>
    <xf numFmtId="0" fontId="79" fillId="0" borderId="73" xfId="61" applyFont="1" applyBorder="1" applyAlignment="1">
      <alignment vertical="center"/>
      <protection/>
    </xf>
    <xf numFmtId="0" fontId="79" fillId="0" borderId="74" xfId="61" applyBorder="1" applyAlignment="1">
      <alignment vertical="center"/>
      <protection/>
    </xf>
    <xf numFmtId="0" fontId="103" fillId="39" borderId="50" xfId="61" applyFont="1" applyFill="1" applyBorder="1" applyAlignment="1">
      <alignment horizontal="center" vertical="top" wrapText="1"/>
      <protection/>
    </xf>
    <xf numFmtId="0" fontId="104" fillId="39" borderId="0" xfId="61" applyFont="1" applyFill="1" applyBorder="1" applyAlignment="1">
      <alignment vertical="top"/>
      <protection/>
    </xf>
    <xf numFmtId="0" fontId="104" fillId="39" borderId="75" xfId="61" applyFont="1" applyFill="1" applyBorder="1" applyAlignment="1">
      <alignment vertical="top"/>
      <protection/>
    </xf>
    <xf numFmtId="0" fontId="79" fillId="41" borderId="55" xfId="61" applyFont="1" applyFill="1" applyBorder="1" applyAlignment="1">
      <alignment horizontal="left" vertical="center" shrinkToFit="1"/>
      <protection/>
    </xf>
    <xf numFmtId="0" fontId="79" fillId="41" borderId="57" xfId="61" applyFont="1" applyFill="1" applyBorder="1" applyAlignment="1">
      <alignment horizontal="left" vertical="center" shrinkToFit="1"/>
      <protection/>
    </xf>
    <xf numFmtId="0" fontId="79" fillId="41" borderId="56" xfId="61" applyFont="1" applyFill="1" applyBorder="1" applyAlignment="1">
      <alignment horizontal="left" vertical="center" shrinkToFit="1"/>
      <protection/>
    </xf>
    <xf numFmtId="0" fontId="105" fillId="39" borderId="76" xfId="61" applyFont="1" applyFill="1" applyBorder="1" applyAlignment="1" applyProtection="1">
      <alignment horizontal="center" vertical="center"/>
      <protection locked="0"/>
    </xf>
    <xf numFmtId="0" fontId="105" fillId="39" borderId="77" xfId="61" applyFont="1" applyFill="1" applyBorder="1" applyAlignment="1" applyProtection="1">
      <alignment horizontal="center" vertical="center"/>
      <protection locked="0"/>
    </xf>
    <xf numFmtId="0" fontId="105" fillId="39" borderId="78" xfId="61" applyFont="1" applyFill="1" applyBorder="1" applyAlignment="1" applyProtection="1">
      <alignment horizontal="center" vertical="center"/>
      <protection locked="0"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79" xfId="33" applyFont="1" applyBorder="1" applyAlignment="1">
      <alignment horizontal="center" vertical="center"/>
      <protection/>
    </xf>
    <xf numFmtId="0" fontId="11" fillId="0" borderId="79" xfId="33" applyFont="1" applyBorder="1" applyAlignment="1">
      <alignment vertical="center" shrinkToFit="1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80" xfId="33" applyBorder="1" applyAlignment="1">
      <alignment horizontal="center" vertical="center" shrinkToFit="1"/>
      <protection/>
    </xf>
    <xf numFmtId="0" fontId="15" fillId="0" borderId="81" xfId="33" applyFont="1" applyBorder="1" applyAlignment="1">
      <alignment horizontal="center" vertical="center" textRotation="255"/>
      <protection/>
    </xf>
    <xf numFmtId="0" fontId="15" fillId="0" borderId="82" xfId="33" applyFont="1" applyBorder="1" applyAlignment="1">
      <alignment horizontal="center" vertical="center" textRotation="255" shrinkToFit="1"/>
      <protection/>
    </xf>
    <xf numFmtId="0" fontId="16" fillId="0" borderId="83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84" xfId="33" applyFont="1" applyBorder="1" applyAlignment="1">
      <alignment horizontal="center" vertical="center"/>
      <protection/>
    </xf>
    <xf numFmtId="0" fontId="12" fillId="0" borderId="85" xfId="33" applyFont="1" applyBorder="1" applyAlignment="1">
      <alignment vertical="center" shrinkToFit="1"/>
      <protection/>
    </xf>
    <xf numFmtId="0" fontId="13" fillId="0" borderId="86" xfId="33" applyFont="1" applyBorder="1" applyAlignment="1">
      <alignment vertical="center" shrinkToFit="1"/>
      <protection/>
    </xf>
    <xf numFmtId="20" fontId="8" fillId="0" borderId="87" xfId="3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普通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723900</xdr:colOff>
      <xdr:row>25</xdr:row>
      <xdr:rowOff>161925</xdr:rowOff>
    </xdr:from>
    <xdr:to>
      <xdr:col>76</xdr:col>
      <xdr:colOff>0</xdr:colOff>
      <xdr:row>31</xdr:row>
      <xdr:rowOff>228600</xdr:rowOff>
    </xdr:to>
    <xdr:sp>
      <xdr:nvSpPr>
        <xdr:cNvPr id="1" name="AutoShape 89"/>
        <xdr:cNvSpPr>
          <a:spLocks/>
        </xdr:cNvSpPr>
      </xdr:nvSpPr>
      <xdr:spPr>
        <a:xfrm>
          <a:off x="18059400" y="9686925"/>
          <a:ext cx="5257800" cy="2352675"/>
        </a:xfrm>
        <a:prstGeom prst="roundRect">
          <a:avLst/>
        </a:prstGeom>
        <a:solidFill>
          <a:srgbClr val="FFFFFF"/>
        </a:solidFill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720" tIns="23040" rIns="0" bIns="2304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本用紙にはご記入されず、データ入力後、以下手順にてご提出お願いいたします。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　□データ入力
　□プリントアウト
　□チーム代表者欄にサイン・捺印
　□データは県協会にＥメールにて送信
　□本紙を県協会に提出</a:t>
          </a:r>
        </a:p>
      </xdr:txBody>
    </xdr:sp>
    <xdr:clientData/>
  </xdr:twoCellAnchor>
  <xdr:twoCellAnchor>
    <xdr:from>
      <xdr:col>45</xdr:col>
      <xdr:colOff>28575</xdr:colOff>
      <xdr:row>3</xdr:row>
      <xdr:rowOff>47625</xdr:rowOff>
    </xdr:from>
    <xdr:to>
      <xdr:col>45</xdr:col>
      <xdr:colOff>333375</xdr:colOff>
      <xdr:row>3</xdr:row>
      <xdr:rowOff>342900</xdr:rowOff>
    </xdr:to>
    <xdr:sp>
      <xdr:nvSpPr>
        <xdr:cNvPr id="2" name="円/楕円 1"/>
        <xdr:cNvSpPr>
          <a:spLocks/>
        </xdr:cNvSpPr>
      </xdr:nvSpPr>
      <xdr:spPr>
        <a:xfrm>
          <a:off x="16468725" y="1190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28575</xdr:rowOff>
    </xdr:from>
    <xdr:to>
      <xdr:col>45</xdr:col>
      <xdr:colOff>333375</xdr:colOff>
      <xdr:row>4</xdr:row>
      <xdr:rowOff>314325</xdr:rowOff>
    </xdr:to>
    <xdr:sp>
      <xdr:nvSpPr>
        <xdr:cNvPr id="3" name="円/楕円 5"/>
        <xdr:cNvSpPr>
          <a:spLocks/>
        </xdr:cNvSpPr>
      </xdr:nvSpPr>
      <xdr:spPr>
        <a:xfrm>
          <a:off x="16468725" y="155257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5</xdr:row>
      <xdr:rowOff>47625</xdr:rowOff>
    </xdr:from>
    <xdr:to>
      <xdr:col>45</xdr:col>
      <xdr:colOff>352425</xdr:colOff>
      <xdr:row>5</xdr:row>
      <xdr:rowOff>342900</xdr:rowOff>
    </xdr:to>
    <xdr:sp>
      <xdr:nvSpPr>
        <xdr:cNvPr id="4" name="円/楕円 7"/>
        <xdr:cNvSpPr>
          <a:spLocks/>
        </xdr:cNvSpPr>
      </xdr:nvSpPr>
      <xdr:spPr>
        <a:xfrm>
          <a:off x="16497300" y="1952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76200</xdr:rowOff>
    </xdr:from>
    <xdr:to>
      <xdr:col>45</xdr:col>
      <xdr:colOff>333375</xdr:colOff>
      <xdr:row>6</xdr:row>
      <xdr:rowOff>371475</xdr:rowOff>
    </xdr:to>
    <xdr:sp>
      <xdr:nvSpPr>
        <xdr:cNvPr id="5" name="円/楕円 8"/>
        <xdr:cNvSpPr>
          <a:spLocks/>
        </xdr:cNvSpPr>
      </xdr:nvSpPr>
      <xdr:spPr>
        <a:xfrm>
          <a:off x="16468725" y="2362200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133350</xdr:colOff>
      <xdr:row>7</xdr:row>
      <xdr:rowOff>47625</xdr:rowOff>
    </xdr:from>
    <xdr:to>
      <xdr:col>45</xdr:col>
      <xdr:colOff>333375</xdr:colOff>
      <xdr:row>7</xdr:row>
      <xdr:rowOff>342900</xdr:rowOff>
    </xdr:to>
    <xdr:sp>
      <xdr:nvSpPr>
        <xdr:cNvPr id="6" name="円/楕円 9"/>
        <xdr:cNvSpPr>
          <a:spLocks/>
        </xdr:cNvSpPr>
      </xdr:nvSpPr>
      <xdr:spPr>
        <a:xfrm>
          <a:off x="16573500" y="2714625"/>
          <a:ext cx="20002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133350</xdr:colOff>
      <xdr:row>8</xdr:row>
      <xdr:rowOff>28575</xdr:rowOff>
    </xdr:from>
    <xdr:to>
      <xdr:col>45</xdr:col>
      <xdr:colOff>333375</xdr:colOff>
      <xdr:row>8</xdr:row>
      <xdr:rowOff>314325</xdr:rowOff>
    </xdr:to>
    <xdr:sp>
      <xdr:nvSpPr>
        <xdr:cNvPr id="7" name="円/楕円 10"/>
        <xdr:cNvSpPr>
          <a:spLocks/>
        </xdr:cNvSpPr>
      </xdr:nvSpPr>
      <xdr:spPr>
        <a:xfrm>
          <a:off x="16573500" y="3076575"/>
          <a:ext cx="20002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47625</xdr:rowOff>
    </xdr:from>
    <xdr:to>
      <xdr:col>45</xdr:col>
      <xdr:colOff>333375</xdr:colOff>
      <xdr:row>9</xdr:row>
      <xdr:rowOff>342900</xdr:rowOff>
    </xdr:to>
    <xdr:sp>
      <xdr:nvSpPr>
        <xdr:cNvPr id="8" name="円/楕円 11"/>
        <xdr:cNvSpPr>
          <a:spLocks/>
        </xdr:cNvSpPr>
      </xdr:nvSpPr>
      <xdr:spPr>
        <a:xfrm>
          <a:off x="16468725" y="3476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10</xdr:row>
      <xdr:rowOff>76200</xdr:rowOff>
    </xdr:from>
    <xdr:to>
      <xdr:col>45</xdr:col>
      <xdr:colOff>361950</xdr:colOff>
      <xdr:row>10</xdr:row>
      <xdr:rowOff>371475</xdr:rowOff>
    </xdr:to>
    <xdr:sp>
      <xdr:nvSpPr>
        <xdr:cNvPr id="9" name="円/楕円 12"/>
        <xdr:cNvSpPr>
          <a:spLocks/>
        </xdr:cNvSpPr>
      </xdr:nvSpPr>
      <xdr:spPr>
        <a:xfrm>
          <a:off x="16506825" y="3886200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11</xdr:row>
      <xdr:rowOff>76200</xdr:rowOff>
    </xdr:from>
    <xdr:to>
      <xdr:col>45</xdr:col>
      <xdr:colOff>361950</xdr:colOff>
      <xdr:row>11</xdr:row>
      <xdr:rowOff>371475</xdr:rowOff>
    </xdr:to>
    <xdr:sp>
      <xdr:nvSpPr>
        <xdr:cNvPr id="10" name="円/楕円 13"/>
        <xdr:cNvSpPr>
          <a:spLocks/>
        </xdr:cNvSpPr>
      </xdr:nvSpPr>
      <xdr:spPr>
        <a:xfrm>
          <a:off x="16506825" y="4267200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12</xdr:row>
      <xdr:rowOff>47625</xdr:rowOff>
    </xdr:from>
    <xdr:to>
      <xdr:col>45</xdr:col>
      <xdr:colOff>361950</xdr:colOff>
      <xdr:row>12</xdr:row>
      <xdr:rowOff>342900</xdr:rowOff>
    </xdr:to>
    <xdr:sp>
      <xdr:nvSpPr>
        <xdr:cNvPr id="11" name="円/楕円 14"/>
        <xdr:cNvSpPr>
          <a:spLocks/>
        </xdr:cNvSpPr>
      </xdr:nvSpPr>
      <xdr:spPr>
        <a:xfrm>
          <a:off x="16506825" y="4619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66675</xdr:colOff>
      <xdr:row>13</xdr:row>
      <xdr:rowOff>47625</xdr:rowOff>
    </xdr:from>
    <xdr:to>
      <xdr:col>45</xdr:col>
      <xdr:colOff>361950</xdr:colOff>
      <xdr:row>13</xdr:row>
      <xdr:rowOff>342900</xdr:rowOff>
    </xdr:to>
    <xdr:sp>
      <xdr:nvSpPr>
        <xdr:cNvPr id="12" name="円/楕円 15"/>
        <xdr:cNvSpPr>
          <a:spLocks/>
        </xdr:cNvSpPr>
      </xdr:nvSpPr>
      <xdr:spPr>
        <a:xfrm>
          <a:off x="16506825" y="5000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14</xdr:row>
      <xdr:rowOff>28575</xdr:rowOff>
    </xdr:from>
    <xdr:to>
      <xdr:col>45</xdr:col>
      <xdr:colOff>352425</xdr:colOff>
      <xdr:row>14</xdr:row>
      <xdr:rowOff>314325</xdr:rowOff>
    </xdr:to>
    <xdr:sp>
      <xdr:nvSpPr>
        <xdr:cNvPr id="13" name="円/楕円 16"/>
        <xdr:cNvSpPr>
          <a:spLocks/>
        </xdr:cNvSpPr>
      </xdr:nvSpPr>
      <xdr:spPr>
        <a:xfrm>
          <a:off x="16497300" y="536257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28575</xdr:colOff>
      <xdr:row>15</xdr:row>
      <xdr:rowOff>47625</xdr:rowOff>
    </xdr:from>
    <xdr:to>
      <xdr:col>45</xdr:col>
      <xdr:colOff>333375</xdr:colOff>
      <xdr:row>15</xdr:row>
      <xdr:rowOff>342900</xdr:rowOff>
    </xdr:to>
    <xdr:sp>
      <xdr:nvSpPr>
        <xdr:cNvPr id="14" name="円/楕円 17"/>
        <xdr:cNvSpPr>
          <a:spLocks/>
        </xdr:cNvSpPr>
      </xdr:nvSpPr>
      <xdr:spPr>
        <a:xfrm>
          <a:off x="16468725" y="5762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16</xdr:row>
      <xdr:rowOff>47625</xdr:rowOff>
    </xdr:from>
    <xdr:to>
      <xdr:col>45</xdr:col>
      <xdr:colOff>352425</xdr:colOff>
      <xdr:row>16</xdr:row>
      <xdr:rowOff>342900</xdr:rowOff>
    </xdr:to>
    <xdr:sp>
      <xdr:nvSpPr>
        <xdr:cNvPr id="15" name="円/楕円 18"/>
        <xdr:cNvSpPr>
          <a:spLocks/>
        </xdr:cNvSpPr>
      </xdr:nvSpPr>
      <xdr:spPr>
        <a:xfrm>
          <a:off x="16497300" y="614362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57150</xdr:colOff>
      <xdr:row>17</xdr:row>
      <xdr:rowOff>28575</xdr:rowOff>
    </xdr:from>
    <xdr:to>
      <xdr:col>45</xdr:col>
      <xdr:colOff>352425</xdr:colOff>
      <xdr:row>17</xdr:row>
      <xdr:rowOff>314325</xdr:rowOff>
    </xdr:to>
    <xdr:sp>
      <xdr:nvSpPr>
        <xdr:cNvPr id="16" name="円/楕円 19"/>
        <xdr:cNvSpPr>
          <a:spLocks/>
        </xdr:cNvSpPr>
      </xdr:nvSpPr>
      <xdr:spPr>
        <a:xfrm>
          <a:off x="16497300" y="6505575"/>
          <a:ext cx="295275" cy="2952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38100</xdr:colOff>
      <xdr:row>17</xdr:row>
      <xdr:rowOff>371475</xdr:rowOff>
    </xdr:from>
    <xdr:to>
      <xdr:col>46</xdr:col>
      <xdr:colOff>333375</xdr:colOff>
      <xdr:row>18</xdr:row>
      <xdr:rowOff>276225</xdr:rowOff>
    </xdr:to>
    <xdr:sp>
      <xdr:nvSpPr>
        <xdr:cNvPr id="17" name="円/楕円 20"/>
        <xdr:cNvSpPr>
          <a:spLocks/>
        </xdr:cNvSpPr>
      </xdr:nvSpPr>
      <xdr:spPr>
        <a:xfrm>
          <a:off x="17373600" y="6848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38100</xdr:colOff>
      <xdr:row>18</xdr:row>
      <xdr:rowOff>371475</xdr:rowOff>
    </xdr:from>
    <xdr:to>
      <xdr:col>46</xdr:col>
      <xdr:colOff>333375</xdr:colOff>
      <xdr:row>19</xdr:row>
      <xdr:rowOff>276225</xdr:rowOff>
    </xdr:to>
    <xdr:sp>
      <xdr:nvSpPr>
        <xdr:cNvPr id="18" name="円/楕円 21"/>
        <xdr:cNvSpPr>
          <a:spLocks/>
        </xdr:cNvSpPr>
      </xdr:nvSpPr>
      <xdr:spPr>
        <a:xfrm>
          <a:off x="17373600" y="7229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38100</xdr:colOff>
      <xdr:row>19</xdr:row>
      <xdr:rowOff>371475</xdr:rowOff>
    </xdr:from>
    <xdr:to>
      <xdr:col>46</xdr:col>
      <xdr:colOff>333375</xdr:colOff>
      <xdr:row>20</xdr:row>
      <xdr:rowOff>276225</xdr:rowOff>
    </xdr:to>
    <xdr:sp>
      <xdr:nvSpPr>
        <xdr:cNvPr id="19" name="円/楕円 22"/>
        <xdr:cNvSpPr>
          <a:spLocks/>
        </xdr:cNvSpPr>
      </xdr:nvSpPr>
      <xdr:spPr>
        <a:xfrm>
          <a:off x="17373600" y="7610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38100</xdr:colOff>
      <xdr:row>20</xdr:row>
      <xdr:rowOff>371475</xdr:rowOff>
    </xdr:from>
    <xdr:to>
      <xdr:col>46</xdr:col>
      <xdr:colOff>333375</xdr:colOff>
      <xdr:row>21</xdr:row>
      <xdr:rowOff>276225</xdr:rowOff>
    </xdr:to>
    <xdr:sp>
      <xdr:nvSpPr>
        <xdr:cNvPr id="20" name="円/楕円 23"/>
        <xdr:cNvSpPr>
          <a:spLocks/>
        </xdr:cNvSpPr>
      </xdr:nvSpPr>
      <xdr:spPr>
        <a:xfrm>
          <a:off x="17373600" y="7991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46</xdr:col>
      <xdr:colOff>38100</xdr:colOff>
      <xdr:row>21</xdr:row>
      <xdr:rowOff>371475</xdr:rowOff>
    </xdr:from>
    <xdr:to>
      <xdr:col>46</xdr:col>
      <xdr:colOff>333375</xdr:colOff>
      <xdr:row>22</xdr:row>
      <xdr:rowOff>276225</xdr:rowOff>
    </xdr:to>
    <xdr:sp>
      <xdr:nvSpPr>
        <xdr:cNvPr id="21" name="円/楕円 24"/>
        <xdr:cNvSpPr>
          <a:spLocks/>
        </xdr:cNvSpPr>
      </xdr:nvSpPr>
      <xdr:spPr>
        <a:xfrm>
          <a:off x="17373600" y="8372475"/>
          <a:ext cx="2952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190500</xdr:rowOff>
    </xdr:from>
    <xdr:to>
      <xdr:col>45</xdr:col>
      <xdr:colOff>428625</xdr:colOff>
      <xdr:row>76</xdr:row>
      <xdr:rowOff>66675</xdr:rowOff>
    </xdr:to>
    <xdr:sp>
      <xdr:nvSpPr>
        <xdr:cNvPr id="22" name="テキスト ボックス 22"/>
        <xdr:cNvSpPr>
          <a:spLocks/>
        </xdr:cNvSpPr>
      </xdr:nvSpPr>
      <xdr:spPr>
        <a:xfrm>
          <a:off x="1781175" y="12001500"/>
          <a:ext cx="15087600" cy="122205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大会参加申込承諾書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　　　　　　　　　　　　　　　　　　　　</a:t>
          </a:r>
          <a:r>
            <a:rPr lang="en-US" cap="none" sz="1800" b="1" i="0" u="none" baseline="0">
              <a:solidFill>
                <a:srgbClr val="000000"/>
              </a:solidFill>
            </a:rPr>
            <a:t>
　本大会要項および大会運営要項を厳守します。また、大会期間中の事故・傷病・傷害・会場破損事故等をすべて
チーム責任にて処理することを、ここに約束し、大会に参加します。
プライバシーポリシー同意書
標記大会の開催にあたり入手する個人情報を、（一社）神奈川県サッカー協会は以下の目的において使用いたします。
また、下記目的以外には使用しないことを徹底し、厳正なる管理のもとに保管いたします。
1　取得する個人情報
　&lt;チーム代表者・監督・その他スタッフ&gt;
・氏名
・自宅住所
・自宅電話番号
・ＦＡＸ番号（自宅もしくは勤務先）
・携帯電話番号
・E-Mailアドレス
　&lt;帯同審判員&gt;
・電話番号（自宅・勤務先・携帯のいずれか）
　&lt;選手&gt;
・氏名
・性別
・生年月日
・国籍
・居住地
・在学/在勤地　
使用目的
・登録業務に関係すること
・大会運営業務に関係すること
　標記大会の開催にあたり、上記目的に個人情報を使用することについて、記載されているすべてのスタッフ・選手
（未成年の場合は保護者（親権者）の全て）の意思を確認した上で同意します。
記入日　２０１６年　月　日
 チーム名　　　　　　　　　　　　　　　　　　　　　　　　　　      　　　　　　　　　　　　　　　　　　　　　  
チーム代表者名　　　　　　　　　　　　　　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57150</xdr:rowOff>
    </xdr:from>
    <xdr:to>
      <xdr:col>9</xdr:col>
      <xdr:colOff>514350</xdr:colOff>
      <xdr:row>1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15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57150</xdr:rowOff>
    </xdr:from>
    <xdr:to>
      <xdr:col>1</xdr:col>
      <xdr:colOff>495300</xdr:colOff>
      <xdr:row>1</xdr:row>
      <xdr:rowOff>180975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47625</xdr:rowOff>
    </xdr:from>
    <xdr:to>
      <xdr:col>1</xdr:col>
      <xdr:colOff>485775</xdr:colOff>
      <xdr:row>12</xdr:row>
      <xdr:rowOff>180975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52675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11</xdr:row>
      <xdr:rowOff>57150</xdr:rowOff>
    </xdr:from>
    <xdr:to>
      <xdr:col>9</xdr:col>
      <xdr:colOff>495300</xdr:colOff>
      <xdr:row>12</xdr:row>
      <xdr:rowOff>200025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362200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47625</xdr:rowOff>
    </xdr:from>
    <xdr:to>
      <xdr:col>1</xdr:col>
      <xdr:colOff>485775</xdr:colOff>
      <xdr:row>23</xdr:row>
      <xdr:rowOff>180975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57725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22</xdr:row>
      <xdr:rowOff>57150</xdr:rowOff>
    </xdr:from>
    <xdr:to>
      <xdr:col>9</xdr:col>
      <xdr:colOff>495300</xdr:colOff>
      <xdr:row>23</xdr:row>
      <xdr:rowOff>200025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667250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33</xdr:row>
      <xdr:rowOff>47625</xdr:rowOff>
    </xdr:from>
    <xdr:to>
      <xdr:col>1</xdr:col>
      <xdr:colOff>485775</xdr:colOff>
      <xdr:row>34</xdr:row>
      <xdr:rowOff>180975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62775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33</xdr:row>
      <xdr:rowOff>57150</xdr:rowOff>
    </xdr:from>
    <xdr:to>
      <xdr:col>9</xdr:col>
      <xdr:colOff>495300</xdr:colOff>
      <xdr:row>34</xdr:row>
      <xdr:rowOff>200025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972300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28575</xdr:rowOff>
    </xdr:from>
    <xdr:to>
      <xdr:col>7</xdr:col>
      <xdr:colOff>76200</xdr:colOff>
      <xdr:row>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876550" y="28575"/>
          <a:ext cx="3467100" cy="5524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="75" zoomScaleNormal="75" workbookViewId="0" topLeftCell="A1">
      <selection activeCell="N8" sqref="N8"/>
    </sheetView>
  </sheetViews>
  <sheetFormatPr defaultColWidth="8.8515625" defaultRowHeight="12"/>
  <cols>
    <col min="1" max="16384" width="8.8515625" style="196" customWidth="1"/>
  </cols>
  <sheetData>
    <row r="1" ht="102.75">
      <c r="A1" s="196" t="s">
        <v>175</v>
      </c>
    </row>
    <row r="3" spans="2:3" s="197" customFormat="1" ht="39.75">
      <c r="B3" s="197" t="s">
        <v>176</v>
      </c>
      <c r="C3" s="197" t="s">
        <v>177</v>
      </c>
    </row>
    <row r="4" s="197" customFormat="1" ht="39.75">
      <c r="C4" s="197" t="s">
        <v>178</v>
      </c>
    </row>
    <row r="5" s="197" customFormat="1" ht="39.75"/>
    <row r="6" spans="2:3" s="197" customFormat="1" ht="39.75">
      <c r="B6" s="197" t="s">
        <v>179</v>
      </c>
      <c r="C6" s="197" t="s">
        <v>181</v>
      </c>
    </row>
    <row r="7" s="197" customFormat="1" ht="39.75">
      <c r="C7" s="197" t="s">
        <v>182</v>
      </c>
    </row>
    <row r="8" s="197" customFormat="1" ht="39.75"/>
    <row r="9" s="197" customFormat="1" ht="39.75">
      <c r="B9" s="197" t="s">
        <v>180</v>
      </c>
    </row>
    <row r="10" s="197" customFormat="1" ht="39.75"/>
    <row r="11" s="197" customFormat="1" ht="39.75"/>
    <row r="12" s="197" customFormat="1" ht="39.75"/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zoomScale="70" zoomScaleNormal="70" zoomScaleSheetLayoutView="70" workbookViewId="0" topLeftCell="A5">
      <selection activeCell="O24" sqref="O24"/>
    </sheetView>
  </sheetViews>
  <sheetFormatPr defaultColWidth="2.57421875" defaultRowHeight="21" customHeight="1"/>
  <cols>
    <col min="1" max="1" width="3.28125" style="74" customWidth="1"/>
    <col min="2" max="36" width="3.28125" style="10" customWidth="1"/>
    <col min="37" max="38" width="7.28125" style="10" customWidth="1"/>
    <col min="39" max="40" width="8.140625" style="75" customWidth="1"/>
    <col min="41" max="42" width="26.140625" style="76" customWidth="1"/>
    <col min="43" max="43" width="19.8515625" style="76" customWidth="1"/>
    <col min="44" max="44" width="7.8515625" style="76" customWidth="1"/>
    <col min="45" max="45" width="17.421875" style="76" customWidth="1"/>
    <col min="46" max="46" width="13.421875" style="76" customWidth="1"/>
    <col min="47" max="47" width="17.28125" style="76" customWidth="1"/>
    <col min="48" max="48" width="4.7109375" style="76" customWidth="1"/>
    <col min="49" max="50" width="2.28125" style="34" customWidth="1"/>
    <col min="51" max="192" width="2.421875" style="34" customWidth="1"/>
    <col min="193" max="239" width="2.421875" style="10" customWidth="1"/>
    <col min="240" max="241" width="11.421875" style="10" customWidth="1"/>
    <col min="242" max="242" width="10.421875" style="10" customWidth="1"/>
    <col min="243" max="243" width="12.140625" style="10" customWidth="1"/>
    <col min="244" max="244" width="14.421875" style="10" customWidth="1"/>
    <col min="245" max="16384" width="2.421875" style="10" customWidth="1"/>
  </cols>
  <sheetData>
    <row r="1" spans="1:243" ht="30" customHeight="1">
      <c r="A1" s="250" t="s">
        <v>89</v>
      </c>
      <c r="B1" s="250"/>
      <c r="C1" s="250"/>
      <c r="D1" s="250"/>
      <c r="E1" s="250"/>
      <c r="F1" s="250"/>
      <c r="G1" s="250"/>
      <c r="H1" s="250"/>
      <c r="I1" s="251" t="s">
        <v>88</v>
      </c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2" t="s">
        <v>31</v>
      </c>
      <c r="AR1" s="252"/>
      <c r="AS1" s="252"/>
      <c r="AT1" s="252"/>
      <c r="AU1" s="77"/>
      <c r="AV1" s="77"/>
      <c r="BB1" s="78"/>
      <c r="BC1" s="78"/>
      <c r="BD1" s="78"/>
      <c r="BE1" s="78"/>
      <c r="BF1" s="78"/>
      <c r="IF1" s="78"/>
      <c r="IG1" s="78"/>
      <c r="IH1" s="78"/>
      <c r="II1" s="78"/>
    </row>
    <row r="2" spans="1:244" ht="30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80"/>
      <c r="AN2" s="80"/>
      <c r="AO2" s="81"/>
      <c r="AP2" s="81"/>
      <c r="AQ2" s="81"/>
      <c r="AR2" s="81"/>
      <c r="AS2" s="81"/>
      <c r="AT2" s="81"/>
      <c r="AY2" s="82"/>
      <c r="AZ2" s="82"/>
      <c r="BA2" s="82"/>
      <c r="BB2" s="83"/>
      <c r="BC2" s="78"/>
      <c r="BD2" s="78"/>
      <c r="BE2" s="83"/>
      <c r="BF2" s="83"/>
      <c r="IG2" s="84" t="s">
        <v>32</v>
      </c>
      <c r="IH2" s="84" t="s">
        <v>33</v>
      </c>
      <c r="II2" s="84" t="s">
        <v>34</v>
      </c>
      <c r="IJ2" s="84" t="s">
        <v>35</v>
      </c>
    </row>
    <row r="3" spans="1:242" ht="30" customHeight="1">
      <c r="A3" s="253" t="s">
        <v>6</v>
      </c>
      <c r="B3" s="253"/>
      <c r="C3" s="253"/>
      <c r="D3" s="253"/>
      <c r="E3" s="253"/>
      <c r="F3" s="254" t="s">
        <v>7</v>
      </c>
      <c r="G3" s="254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6" t="s">
        <v>36</v>
      </c>
      <c r="V3" s="256"/>
      <c r="W3" s="256"/>
      <c r="X3" s="256"/>
      <c r="Y3" s="256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85"/>
      <c r="AK3" s="86" t="s">
        <v>37</v>
      </c>
      <c r="AL3" s="87" t="s">
        <v>38</v>
      </c>
      <c r="AM3" s="88" t="s">
        <v>12</v>
      </c>
      <c r="AN3" s="89" t="s">
        <v>39</v>
      </c>
      <c r="AO3" s="90" t="s">
        <v>40</v>
      </c>
      <c r="AP3" s="90" t="s">
        <v>41</v>
      </c>
      <c r="AQ3" s="91" t="s">
        <v>42</v>
      </c>
      <c r="AR3" s="91" t="s">
        <v>43</v>
      </c>
      <c r="AS3" s="91" t="s">
        <v>44</v>
      </c>
      <c r="AT3" s="92" t="s">
        <v>45</v>
      </c>
      <c r="AV3" s="93" t="s">
        <v>20</v>
      </c>
      <c r="AW3" s="82"/>
      <c r="AX3" s="82"/>
      <c r="AY3" s="82"/>
      <c r="AZ3" s="83"/>
      <c r="BA3" s="78"/>
      <c r="BB3" s="78"/>
      <c r="BC3" s="83"/>
      <c r="BD3" s="83"/>
      <c r="GI3" s="10"/>
      <c r="GJ3" s="10"/>
      <c r="IE3" s="10" t="str">
        <f>TRIM(AO7)&amp;"　"&amp;TRIM("#REF!)")</f>
        <v>　#REF!)</v>
      </c>
      <c r="IF3" s="10" t="str">
        <f>ASC(TRIM(AP7)&amp;" "&amp;TRIM("#REF!))"))</f>
        <v> #REF!))</v>
      </c>
      <c r="IG3" s="94">
        <f>IF(AQ7="","",AQ7)</f>
      </c>
      <c r="IH3" s="94" t="e">
        <f>IF("#REF!="""","""",#REF!)",TRUE)</f>
        <v>#VALUE!</v>
      </c>
    </row>
    <row r="4" spans="1:241" ht="30" customHeight="1">
      <c r="A4" s="245"/>
      <c r="B4" s="245"/>
      <c r="C4" s="245"/>
      <c r="D4" s="245"/>
      <c r="E4" s="245"/>
      <c r="F4" s="246" t="s">
        <v>46</v>
      </c>
      <c r="G4" s="246"/>
      <c r="H4" s="246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95"/>
      <c r="AK4" s="160"/>
      <c r="AL4" s="160"/>
      <c r="AM4" s="160"/>
      <c r="AN4" s="160"/>
      <c r="AO4" s="160"/>
      <c r="AP4" s="160"/>
      <c r="AQ4" s="161"/>
      <c r="AR4" s="102" t="e">
        <f>#N/A</f>
        <v>#N/A</v>
      </c>
      <c r="AS4" s="103"/>
      <c r="AT4" s="104" t="s">
        <v>47</v>
      </c>
      <c r="AU4" s="34"/>
      <c r="AV4" s="105" t="s">
        <v>48</v>
      </c>
      <c r="AW4" s="82"/>
      <c r="AX4" s="82"/>
      <c r="AY4" s="83"/>
      <c r="AZ4" s="78"/>
      <c r="BA4" s="78"/>
      <c r="BB4" s="83"/>
      <c r="BC4" s="83"/>
      <c r="GH4" s="10"/>
      <c r="GI4" s="10"/>
      <c r="GJ4" s="10"/>
      <c r="ID4" s="10" t="str">
        <f>TRIM(AO8)&amp;"　"&amp;TRIM("#REF!)")</f>
        <v>　#REF!)</v>
      </c>
      <c r="IE4" s="10" t="str">
        <f>ASC(TRIM(AP8)&amp;" "&amp;TRIM("#REF!))"))</f>
        <v> #REF!))</v>
      </c>
      <c r="IF4" s="94">
        <f>IF(AQ8="","",AQ8)</f>
      </c>
      <c r="IG4" s="94" t="e">
        <f aca="true" t="shared" si="0" ref="IG4:IG15">IF("#REF!="""","""",#REF!)",TRUE)</f>
        <v>#VALUE!</v>
      </c>
    </row>
    <row r="5" spans="1:241" ht="30" customHeight="1">
      <c r="A5" s="226" t="s">
        <v>49</v>
      </c>
      <c r="B5" s="226"/>
      <c r="C5" s="226"/>
      <c r="D5" s="226"/>
      <c r="E5" s="226"/>
      <c r="F5" s="240" t="s">
        <v>50</v>
      </c>
      <c r="G5" s="240"/>
      <c r="H5" s="240"/>
      <c r="I5" s="106" t="s">
        <v>51</v>
      </c>
      <c r="J5" s="248"/>
      <c r="K5" s="248"/>
      <c r="L5" s="248"/>
      <c r="M5" s="248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107"/>
      <c r="AK5" s="162"/>
      <c r="AL5" s="162"/>
      <c r="AM5" s="162"/>
      <c r="AN5" s="162"/>
      <c r="AO5" s="162"/>
      <c r="AP5" s="162"/>
      <c r="AQ5" s="163"/>
      <c r="AR5" s="102" t="e">
        <f>#N/A</f>
        <v>#N/A</v>
      </c>
      <c r="AS5" s="103"/>
      <c r="AT5" s="104" t="s">
        <v>47</v>
      </c>
      <c r="AU5" s="34"/>
      <c r="AV5" s="105" t="s">
        <v>52</v>
      </c>
      <c r="AW5" s="82"/>
      <c r="AX5" s="82"/>
      <c r="AY5" s="83"/>
      <c r="AZ5" s="78"/>
      <c r="BA5" s="78"/>
      <c r="BB5" s="83"/>
      <c r="BC5" s="83"/>
      <c r="GH5" s="10"/>
      <c r="GI5" s="10"/>
      <c r="GJ5" s="10"/>
      <c r="ID5" s="10" t="str">
        <f>TRIM(AO11)&amp;"　"&amp;TRIM("#REF!)")</f>
        <v>　#REF!)</v>
      </c>
      <c r="IE5" s="10" t="str">
        <f>ASC(TRIM(AP11)&amp;" "&amp;TRIM("#REF!))"))</f>
        <v> #REF!))</v>
      </c>
      <c r="IF5" s="94">
        <f>IF(AQ11="","",AQ11)</f>
      </c>
      <c r="IG5" s="94" t="e">
        <f t="shared" si="0"/>
        <v>#VALUE!</v>
      </c>
    </row>
    <row r="6" spans="1:241" ht="30" customHeight="1">
      <c r="A6" s="108"/>
      <c r="B6" s="109"/>
      <c r="C6" s="109"/>
      <c r="D6" s="109"/>
      <c r="E6" s="110"/>
      <c r="F6" s="111"/>
      <c r="G6" s="112"/>
      <c r="H6" s="113"/>
      <c r="I6" s="114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107"/>
      <c r="AK6" s="162"/>
      <c r="AL6" s="162"/>
      <c r="AM6" s="162"/>
      <c r="AN6" s="162"/>
      <c r="AO6" s="162"/>
      <c r="AP6" s="162"/>
      <c r="AQ6" s="163"/>
      <c r="AR6" s="102" t="e">
        <f>#N/A</f>
        <v>#N/A</v>
      </c>
      <c r="AS6" s="103"/>
      <c r="AT6" s="104" t="s">
        <v>47</v>
      </c>
      <c r="AU6" s="34"/>
      <c r="AV6" s="82" t="s">
        <v>53</v>
      </c>
      <c r="AW6" s="82"/>
      <c r="AX6" s="82"/>
      <c r="AY6" s="83"/>
      <c r="AZ6" s="78"/>
      <c r="BA6" s="78"/>
      <c r="BB6" s="83"/>
      <c r="BC6" s="83"/>
      <c r="GH6" s="10"/>
      <c r="GI6" s="10"/>
      <c r="GJ6" s="10"/>
      <c r="IC6" s="78"/>
      <c r="ID6" s="10" t="str">
        <f>TRIM(AO12)&amp;"　"&amp;TRIM("#REF!)")</f>
        <v>　#REF!)</v>
      </c>
      <c r="IE6" s="10" t="str">
        <f>ASC(TRIM(AP12)&amp;" "&amp;TRIM("#REF!))"))</f>
        <v> #REF!))</v>
      </c>
      <c r="IF6" s="94">
        <f>IF(AQ12="","",AQ12)</f>
      </c>
      <c r="IG6" s="94" t="e">
        <f t="shared" si="0"/>
        <v>#VALUE!</v>
      </c>
    </row>
    <row r="7" spans="1:241" ht="30" customHeight="1">
      <c r="A7" s="115"/>
      <c r="B7" s="116"/>
      <c r="C7" s="116"/>
      <c r="D7" s="116"/>
      <c r="E7" s="117"/>
      <c r="F7" s="240" t="s">
        <v>7</v>
      </c>
      <c r="G7" s="240"/>
      <c r="H7" s="240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 t="s">
        <v>54</v>
      </c>
      <c r="V7" s="242"/>
      <c r="W7" s="242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107"/>
      <c r="AK7" s="162"/>
      <c r="AL7" s="162"/>
      <c r="AM7" s="162"/>
      <c r="AN7" s="162"/>
      <c r="AO7" s="162"/>
      <c r="AP7" s="162"/>
      <c r="AQ7" s="163"/>
      <c r="AR7" s="102" t="e">
        <f>#N/A</f>
        <v>#N/A</v>
      </c>
      <c r="AS7" s="103"/>
      <c r="AT7" s="104" t="s">
        <v>47</v>
      </c>
      <c r="AU7" s="34"/>
      <c r="AV7" s="82" t="s">
        <v>55</v>
      </c>
      <c r="AW7" s="82"/>
      <c r="AX7" s="82"/>
      <c r="AY7" s="83"/>
      <c r="AZ7" s="78"/>
      <c r="BA7" s="78"/>
      <c r="BB7" s="83"/>
      <c r="BC7" s="83"/>
      <c r="GH7" s="10"/>
      <c r="GI7" s="10"/>
      <c r="GJ7" s="10"/>
      <c r="ID7" s="10" t="str">
        <f>TRIM(AO18)&amp;"　"&amp;TRIM("#REF!)")</f>
        <v>　#REF!)</v>
      </c>
      <c r="IE7" s="10" t="str">
        <f>ASC(TRIM(AP18)&amp;" "&amp;TRIM("#REF!))"))</f>
        <v> #REF!))</v>
      </c>
      <c r="IF7" s="94">
        <f>IF(AQ18="","",AQ18)</f>
      </c>
      <c r="IG7" s="94" t="e">
        <f t="shared" si="0"/>
        <v>#VALUE!</v>
      </c>
    </row>
    <row r="8" spans="1:241" ht="30" customHeight="1">
      <c r="A8" s="115"/>
      <c r="B8" s="116"/>
      <c r="C8" s="116"/>
      <c r="D8" s="116"/>
      <c r="E8" s="117"/>
      <c r="F8" s="234" t="s">
        <v>56</v>
      </c>
      <c r="G8" s="234"/>
      <c r="H8" s="234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3" t="s">
        <v>57</v>
      </c>
      <c r="V8" s="243"/>
      <c r="W8" s="243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107"/>
      <c r="AK8" s="162"/>
      <c r="AL8" s="162"/>
      <c r="AM8" s="162"/>
      <c r="AN8" s="162"/>
      <c r="AO8" s="162"/>
      <c r="AP8" s="162"/>
      <c r="AQ8" s="163"/>
      <c r="AR8" s="102" t="e">
        <f>#N/A</f>
        <v>#N/A</v>
      </c>
      <c r="AS8" s="103"/>
      <c r="AT8" s="104" t="s">
        <v>47</v>
      </c>
      <c r="AU8" s="34"/>
      <c r="AV8" s="82" t="s">
        <v>58</v>
      </c>
      <c r="AW8" s="82"/>
      <c r="AX8" s="82"/>
      <c r="AY8" s="83"/>
      <c r="AZ8" s="78"/>
      <c r="BA8" s="78"/>
      <c r="BB8" s="83"/>
      <c r="BC8" s="83"/>
      <c r="GH8" s="10"/>
      <c r="GI8" s="10"/>
      <c r="GJ8" s="10"/>
      <c r="ID8" s="10" t="str">
        <f>TRIM(AO19)&amp;"　"&amp;TRIM("#REF!)")</f>
        <v>　#REF!)</v>
      </c>
      <c r="IE8" s="10" t="str">
        <f>ASC(TRIM(AP19)&amp;" "&amp;TRIM("#REF!))"))</f>
        <v> #REF!))</v>
      </c>
      <c r="IF8" s="94">
        <f>IF(AQ19="","",AQ19)</f>
      </c>
      <c r="IG8" s="94" t="e">
        <f t="shared" si="0"/>
        <v>#VALUE!</v>
      </c>
    </row>
    <row r="9" spans="1:241" ht="30" customHeight="1">
      <c r="A9" s="118"/>
      <c r="B9" s="119"/>
      <c r="C9" s="119"/>
      <c r="D9" s="119"/>
      <c r="E9" s="120"/>
      <c r="F9" s="234" t="s">
        <v>59</v>
      </c>
      <c r="G9" s="234"/>
      <c r="H9" s="234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28" t="s">
        <v>60</v>
      </c>
      <c r="V9" s="228"/>
      <c r="W9" s="228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121"/>
      <c r="AK9" s="162"/>
      <c r="AL9" s="162"/>
      <c r="AM9" s="162"/>
      <c r="AN9" s="162"/>
      <c r="AO9" s="162"/>
      <c r="AP9" s="162"/>
      <c r="AQ9" s="163"/>
      <c r="AR9" s="102" t="e">
        <f>#N/A</f>
        <v>#N/A</v>
      </c>
      <c r="AS9" s="103"/>
      <c r="AT9" s="104" t="s">
        <v>47</v>
      </c>
      <c r="AU9" s="34"/>
      <c r="AV9" s="82" t="s">
        <v>61</v>
      </c>
      <c r="AW9" s="82"/>
      <c r="AX9" s="82"/>
      <c r="AY9" s="83"/>
      <c r="AZ9" s="78"/>
      <c r="BA9" s="78"/>
      <c r="BB9" s="83"/>
      <c r="BC9" s="83"/>
      <c r="GH9" s="10"/>
      <c r="GI9" s="10"/>
      <c r="GJ9" s="10"/>
      <c r="ID9" s="10" t="str">
        <f>TRIM(AO20)&amp;"　"&amp;TRIM("#REF!)")</f>
        <v>　#REF!)</v>
      </c>
      <c r="IE9" s="10" t="str">
        <f>ASC(TRIM(AP20)&amp;" "&amp;TRIM("#REF!))"))</f>
        <v> #REF!))</v>
      </c>
      <c r="IF9" s="94">
        <f>IF(AQ20="","",AQ20)</f>
      </c>
      <c r="IG9" s="94" t="e">
        <f t="shared" si="0"/>
        <v>#VALUE!</v>
      </c>
    </row>
    <row r="10" spans="1:241" ht="30" customHeight="1">
      <c r="A10" s="237" t="s">
        <v>62</v>
      </c>
      <c r="B10" s="237"/>
      <c r="C10" s="237"/>
      <c r="D10" s="237"/>
      <c r="E10" s="237"/>
      <c r="F10" s="238"/>
      <c r="G10" s="238"/>
      <c r="H10" s="238"/>
      <c r="I10" s="238"/>
      <c r="J10" s="238"/>
      <c r="K10" s="238"/>
      <c r="L10" s="228" t="s">
        <v>24</v>
      </c>
      <c r="M10" s="228"/>
      <c r="N10" s="228"/>
      <c r="O10" s="228"/>
      <c r="P10" s="228"/>
      <c r="Q10" s="228"/>
      <c r="R10" s="228"/>
      <c r="S10" s="228"/>
      <c r="T10" s="228" t="s">
        <v>25</v>
      </c>
      <c r="U10" s="228"/>
      <c r="V10" s="228"/>
      <c r="W10" s="228"/>
      <c r="X10" s="228"/>
      <c r="Y10" s="228"/>
      <c r="Z10" s="228"/>
      <c r="AA10" s="228"/>
      <c r="AB10" s="231" t="s">
        <v>63</v>
      </c>
      <c r="AC10" s="231"/>
      <c r="AD10" s="231"/>
      <c r="AE10" s="231"/>
      <c r="AF10" s="231"/>
      <c r="AG10" s="231"/>
      <c r="AH10" s="231"/>
      <c r="AI10" s="231"/>
      <c r="AJ10" s="122"/>
      <c r="AK10" s="162"/>
      <c r="AL10" s="162"/>
      <c r="AM10" s="162"/>
      <c r="AN10" s="162"/>
      <c r="AO10" s="162"/>
      <c r="AP10" s="162"/>
      <c r="AQ10" s="163"/>
      <c r="AR10" s="102" t="e">
        <f>#N/A</f>
        <v>#N/A</v>
      </c>
      <c r="AS10" s="103"/>
      <c r="AT10" s="104" t="s">
        <v>47</v>
      </c>
      <c r="AU10" s="34"/>
      <c r="AV10" s="82" t="s">
        <v>64</v>
      </c>
      <c r="AW10" s="82"/>
      <c r="AX10" s="82"/>
      <c r="AY10" s="83"/>
      <c r="AZ10" s="78"/>
      <c r="BA10" s="78"/>
      <c r="BB10" s="83"/>
      <c r="BC10" s="83"/>
      <c r="GH10" s="10"/>
      <c r="GI10" s="10"/>
      <c r="GJ10" s="10"/>
      <c r="ID10" s="10" t="str">
        <f>TRIM("#REF!)&amp; ""　""&amp;TRIM(#REF!)")</f>
        <v>#REF!)&amp; "　"&amp;TRIM(#REF!)</v>
      </c>
      <c r="IE10" s="10" t="str">
        <f>ASC(TRIM("#REF!)&amp;"" ""&amp;TRIM(#REF!))"))</f>
        <v>#REF!)&amp;" "&amp;TRIM(#REF!))</v>
      </c>
      <c r="IF10" s="94" t="e">
        <f>IF("#REF! ="""","""",#REF!)",TRUE)</f>
        <v>#VALUE!</v>
      </c>
      <c r="IG10" s="94" t="e">
        <f t="shared" si="0"/>
        <v>#VALUE!</v>
      </c>
    </row>
    <row r="11" spans="1:241" ht="30" customHeight="1">
      <c r="A11" s="123"/>
      <c r="B11" s="124"/>
      <c r="C11" s="124"/>
      <c r="D11" s="124"/>
      <c r="E11" s="125"/>
      <c r="F11" s="228" t="s">
        <v>65</v>
      </c>
      <c r="G11" s="228"/>
      <c r="H11" s="228"/>
      <c r="I11" s="228" t="s">
        <v>66</v>
      </c>
      <c r="J11" s="228"/>
      <c r="K11" s="228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3"/>
      <c r="AC11" s="233"/>
      <c r="AD11" s="233"/>
      <c r="AE11" s="233"/>
      <c r="AF11" s="233"/>
      <c r="AG11" s="233"/>
      <c r="AH11" s="233"/>
      <c r="AI11" s="233"/>
      <c r="AJ11" s="122"/>
      <c r="AK11" s="162"/>
      <c r="AL11" s="162"/>
      <c r="AM11" s="162"/>
      <c r="AN11" s="162"/>
      <c r="AO11" s="162"/>
      <c r="AP11" s="162"/>
      <c r="AQ11" s="163"/>
      <c r="AR11" s="102" t="e">
        <f>#N/A</f>
        <v>#N/A</v>
      </c>
      <c r="AS11" s="103"/>
      <c r="AT11" s="104" t="s">
        <v>47</v>
      </c>
      <c r="AU11" s="34"/>
      <c r="AV11" s="82" t="s">
        <v>67</v>
      </c>
      <c r="AW11" s="82"/>
      <c r="AX11" s="82"/>
      <c r="AY11" s="83"/>
      <c r="AZ11" s="78"/>
      <c r="BA11" s="78"/>
      <c r="BB11" s="83"/>
      <c r="BC11" s="83"/>
      <c r="GH11" s="10"/>
      <c r="GI11" s="10"/>
      <c r="GJ11" s="10"/>
      <c r="ID11" s="10" t="str">
        <f>TRIM(AO21)&amp;"　"&amp;TRIM("#REF!)")</f>
        <v>　#REF!)</v>
      </c>
      <c r="IE11" s="10" t="str">
        <f>ASC(TRIM(AP21)&amp;" "&amp;TRIM("#REF!))"))</f>
        <v> #REF!))</v>
      </c>
      <c r="IF11" s="94">
        <f>IF(AQ21="","",AQ21)</f>
      </c>
      <c r="IG11" s="94" t="e">
        <f t="shared" si="0"/>
        <v>#VALUE!</v>
      </c>
    </row>
    <row r="12" spans="1:241" ht="30" customHeight="1">
      <c r="A12" s="123"/>
      <c r="B12" s="124"/>
      <c r="C12" s="124"/>
      <c r="D12" s="124"/>
      <c r="E12" s="125"/>
      <c r="F12" s="228"/>
      <c r="G12" s="228"/>
      <c r="H12" s="228"/>
      <c r="I12" s="228" t="s">
        <v>68</v>
      </c>
      <c r="J12" s="228"/>
      <c r="K12" s="228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3"/>
      <c r="AC12" s="233"/>
      <c r="AD12" s="233"/>
      <c r="AE12" s="233"/>
      <c r="AF12" s="233"/>
      <c r="AG12" s="233"/>
      <c r="AH12" s="233"/>
      <c r="AI12" s="233"/>
      <c r="AJ12" s="121"/>
      <c r="AK12" s="162"/>
      <c r="AL12" s="162"/>
      <c r="AM12" s="162"/>
      <c r="AN12" s="162"/>
      <c r="AO12" s="162"/>
      <c r="AP12" s="162"/>
      <c r="AQ12" s="163"/>
      <c r="AR12" s="102" t="e">
        <f>#N/A</f>
        <v>#N/A</v>
      </c>
      <c r="AS12" s="103"/>
      <c r="AT12" s="104" t="s">
        <v>47</v>
      </c>
      <c r="AU12" s="34"/>
      <c r="AV12" s="82" t="s">
        <v>69</v>
      </c>
      <c r="AW12" s="82"/>
      <c r="AX12" s="82"/>
      <c r="AY12" s="83"/>
      <c r="AZ12" s="78"/>
      <c r="BA12" s="78"/>
      <c r="BB12" s="83"/>
      <c r="BC12" s="83"/>
      <c r="GH12" s="10"/>
      <c r="GI12" s="10"/>
      <c r="GJ12" s="10"/>
      <c r="ID12" s="10" t="str">
        <f>TRIM(AO22)&amp;"　"&amp;TRIM("#REF!)")</f>
        <v>　#REF!)</v>
      </c>
      <c r="IE12" s="10" t="str">
        <f>ASC(TRIM(AP22)&amp;" "&amp;TRIM("#REF!))"))</f>
        <v> #REF!))</v>
      </c>
      <c r="IF12" s="94">
        <f>IF(AQ22="","",AQ22)</f>
      </c>
      <c r="IG12" s="94" t="e">
        <f t="shared" si="0"/>
        <v>#VALUE!</v>
      </c>
    </row>
    <row r="13" spans="1:241" ht="30" customHeight="1">
      <c r="A13" s="123"/>
      <c r="B13" s="124"/>
      <c r="C13" s="124"/>
      <c r="D13" s="124"/>
      <c r="E13" s="125"/>
      <c r="F13" s="228" t="s">
        <v>70</v>
      </c>
      <c r="G13" s="228"/>
      <c r="H13" s="228"/>
      <c r="I13" s="228" t="s">
        <v>66</v>
      </c>
      <c r="J13" s="228"/>
      <c r="K13" s="228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3"/>
      <c r="AC13" s="233"/>
      <c r="AD13" s="233"/>
      <c r="AE13" s="233"/>
      <c r="AF13" s="233"/>
      <c r="AG13" s="233"/>
      <c r="AH13" s="233"/>
      <c r="AI13" s="233"/>
      <c r="AJ13" s="107"/>
      <c r="AK13" s="162"/>
      <c r="AL13" s="162"/>
      <c r="AM13" s="162"/>
      <c r="AN13" s="162"/>
      <c r="AO13" s="162"/>
      <c r="AP13" s="162"/>
      <c r="AQ13" s="163"/>
      <c r="AR13" s="102" t="e">
        <f>#N/A</f>
        <v>#N/A</v>
      </c>
      <c r="AS13" s="103"/>
      <c r="AT13" s="104" t="s">
        <v>47</v>
      </c>
      <c r="AU13" s="34"/>
      <c r="AV13" s="82" t="s">
        <v>71</v>
      </c>
      <c r="AW13" s="82"/>
      <c r="AX13" s="82"/>
      <c r="AY13" s="83"/>
      <c r="AZ13" s="78"/>
      <c r="BA13" s="78"/>
      <c r="BB13" s="83"/>
      <c r="BC13" s="83"/>
      <c r="GH13" s="10"/>
      <c r="GI13" s="10"/>
      <c r="GJ13" s="10"/>
      <c r="ID13" s="10" t="str">
        <f>TRIM(AO23)&amp;"　"&amp;TRIM("#REF!)")</f>
        <v>　#REF!)</v>
      </c>
      <c r="IE13" s="10" t="str">
        <f>ASC(TRIM(AP23)&amp;" "&amp;TRIM("#REF!))"))</f>
        <v> #REF!))</v>
      </c>
      <c r="IF13" s="94">
        <f>IF(AQ23="","",AQ23)</f>
      </c>
      <c r="IG13" s="94" t="e">
        <f t="shared" si="0"/>
        <v>#VALUE!</v>
      </c>
    </row>
    <row r="14" spans="1:241" ht="30" customHeight="1">
      <c r="A14" s="126"/>
      <c r="B14" s="127"/>
      <c r="C14" s="127"/>
      <c r="D14" s="127"/>
      <c r="E14" s="128"/>
      <c r="F14" s="228"/>
      <c r="G14" s="228"/>
      <c r="H14" s="228"/>
      <c r="I14" s="228" t="s">
        <v>68</v>
      </c>
      <c r="J14" s="228"/>
      <c r="K14" s="228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3"/>
      <c r="AC14" s="233"/>
      <c r="AD14" s="233"/>
      <c r="AE14" s="233"/>
      <c r="AF14" s="233"/>
      <c r="AG14" s="233"/>
      <c r="AH14" s="233"/>
      <c r="AI14" s="233"/>
      <c r="AJ14" s="107"/>
      <c r="AK14" s="164"/>
      <c r="AL14" s="164"/>
      <c r="AM14" s="164"/>
      <c r="AN14" s="164"/>
      <c r="AO14" s="164"/>
      <c r="AP14" s="164"/>
      <c r="AQ14" s="165"/>
      <c r="AR14" s="102" t="e">
        <f>#N/A</f>
        <v>#N/A</v>
      </c>
      <c r="AS14" s="103"/>
      <c r="AT14" s="104" t="s">
        <v>47</v>
      </c>
      <c r="AU14" s="34"/>
      <c r="AV14" s="82" t="s">
        <v>72</v>
      </c>
      <c r="AW14" s="82"/>
      <c r="AX14" s="82"/>
      <c r="AY14" s="83"/>
      <c r="AZ14" s="78"/>
      <c r="BA14" s="78"/>
      <c r="BB14" s="83"/>
      <c r="BC14" s="83"/>
      <c r="GH14" s="10"/>
      <c r="GI14" s="10"/>
      <c r="GJ14" s="10"/>
      <c r="ID14" s="10" t="str">
        <f>TRIM("#REF!)&amp; ""　""&amp;TRIM(#REF!)")</f>
        <v>#REF!)&amp; "　"&amp;TRIM(#REF!)</v>
      </c>
      <c r="IE14" s="10" t="str">
        <f>ASC(TRIM(AP24)&amp;" "&amp;TRIM("#REF!))"))</f>
        <v> #REF!))</v>
      </c>
      <c r="IF14" s="94">
        <f>IF(AQ24="","",AQ24)</f>
      </c>
      <c r="IG14" s="94" t="e">
        <f t="shared" si="0"/>
        <v>#VALUE!</v>
      </c>
    </row>
    <row r="15" spans="1:241" ht="30" customHeight="1">
      <c r="A15" s="226" t="s">
        <v>73</v>
      </c>
      <c r="B15" s="226"/>
      <c r="C15" s="226"/>
      <c r="D15" s="226"/>
      <c r="E15" s="226"/>
      <c r="F15" s="227" t="s">
        <v>17</v>
      </c>
      <c r="G15" s="227"/>
      <c r="H15" s="227"/>
      <c r="I15" s="227"/>
      <c r="J15" s="227"/>
      <c r="K15" s="227"/>
      <c r="L15" s="228" t="s">
        <v>40</v>
      </c>
      <c r="M15" s="228"/>
      <c r="N15" s="228"/>
      <c r="O15" s="228"/>
      <c r="P15" s="228"/>
      <c r="Q15" s="228"/>
      <c r="R15" s="228"/>
      <c r="S15" s="228"/>
      <c r="T15" s="229" t="s">
        <v>7</v>
      </c>
      <c r="U15" s="229"/>
      <c r="V15" s="229"/>
      <c r="W15" s="229"/>
      <c r="X15" s="229"/>
      <c r="Y15" s="229"/>
      <c r="Z15" s="229"/>
      <c r="AA15" s="229"/>
      <c r="AB15" s="230" t="s">
        <v>74</v>
      </c>
      <c r="AC15" s="230"/>
      <c r="AD15" s="230"/>
      <c r="AE15" s="230"/>
      <c r="AF15" s="230"/>
      <c r="AG15" s="230"/>
      <c r="AH15" s="231" t="s">
        <v>43</v>
      </c>
      <c r="AI15" s="231"/>
      <c r="AJ15" s="107"/>
      <c r="AK15" s="96"/>
      <c r="AL15" s="97"/>
      <c r="AM15" s="97"/>
      <c r="AN15" s="98"/>
      <c r="AO15" s="99"/>
      <c r="AP15" s="100"/>
      <c r="AQ15" s="101"/>
      <c r="AR15" s="102" t="e">
        <f>#N/A</f>
        <v>#N/A</v>
      </c>
      <c r="AS15" s="103"/>
      <c r="AT15" s="104" t="s">
        <v>47</v>
      </c>
      <c r="AU15" s="34"/>
      <c r="AV15" s="82" t="s">
        <v>75</v>
      </c>
      <c r="AW15" s="82"/>
      <c r="AX15" s="82"/>
      <c r="AY15" s="83"/>
      <c r="AZ15" s="78"/>
      <c r="BA15" s="78"/>
      <c r="BB15" s="83"/>
      <c r="BC15" s="83"/>
      <c r="GH15" s="10"/>
      <c r="GI15" s="10"/>
      <c r="GJ15" s="10"/>
      <c r="ID15" s="10" t="str">
        <f>TRIM("#REF!)&amp; ""　""&amp;TRIM(#REF!)")</f>
        <v>#REF!)&amp; "　"&amp;TRIM(#REF!)</v>
      </c>
      <c r="IE15" s="10" t="str">
        <f>ASC(TRIM("#REF!)&amp;"" ""&amp;TRIM(#REF!))"))</f>
        <v>#REF!)&amp;" "&amp;TRIM(#REF!))</v>
      </c>
      <c r="IF15" s="94" t="e">
        <f>IF("#REF! ="""","""",#REF!)",TRUE)</f>
        <v>#VALUE!</v>
      </c>
      <c r="IG15" s="94" t="e">
        <f t="shared" si="0"/>
        <v>#VALUE!</v>
      </c>
    </row>
    <row r="16" spans="1:241" ht="30" customHeight="1">
      <c r="A16" s="219"/>
      <c r="B16" s="219"/>
      <c r="C16" s="220"/>
      <c r="D16" s="220"/>
      <c r="E16" s="220"/>
      <c r="F16" s="225" t="s">
        <v>76</v>
      </c>
      <c r="G16" s="225"/>
      <c r="H16" s="225"/>
      <c r="I16" s="225"/>
      <c r="J16" s="225"/>
      <c r="K16" s="225"/>
      <c r="L16" s="222"/>
      <c r="M16" s="222"/>
      <c r="N16" s="222"/>
      <c r="O16" s="222"/>
      <c r="P16" s="222"/>
      <c r="Q16" s="222"/>
      <c r="R16" s="222"/>
      <c r="S16" s="222"/>
      <c r="T16" s="223"/>
      <c r="U16" s="223"/>
      <c r="V16" s="223"/>
      <c r="W16" s="223"/>
      <c r="X16" s="223"/>
      <c r="Y16" s="223"/>
      <c r="Z16" s="223"/>
      <c r="AA16" s="223"/>
      <c r="AB16" s="224"/>
      <c r="AC16" s="224"/>
      <c r="AD16" s="224"/>
      <c r="AE16" s="224"/>
      <c r="AF16" s="224"/>
      <c r="AG16" s="224"/>
      <c r="AH16" s="211" t="e">
        <f>#N/A</f>
        <v>#N/A</v>
      </c>
      <c r="AI16" s="211"/>
      <c r="AJ16" s="107"/>
      <c r="AK16" s="96"/>
      <c r="AL16" s="97"/>
      <c r="AM16" s="97"/>
      <c r="AN16" s="98"/>
      <c r="AO16" s="99"/>
      <c r="AP16" s="100"/>
      <c r="AQ16" s="101"/>
      <c r="AR16" s="102" t="e">
        <f>#N/A</f>
        <v>#N/A</v>
      </c>
      <c r="AS16" s="103"/>
      <c r="AT16" s="104" t="s">
        <v>47</v>
      </c>
      <c r="AU16" s="34"/>
      <c r="AV16" s="82" t="s">
        <v>77</v>
      </c>
      <c r="AW16" s="82"/>
      <c r="AX16" s="82"/>
      <c r="AY16" s="83"/>
      <c r="AZ16" s="78"/>
      <c r="BA16" s="78"/>
      <c r="BB16" s="83"/>
      <c r="BC16" s="83"/>
      <c r="GH16" s="10"/>
      <c r="GI16" s="10"/>
      <c r="GJ16" s="10"/>
      <c r="IF16" s="94"/>
      <c r="IG16" s="94"/>
    </row>
    <row r="17" spans="1:241" ht="30" customHeight="1">
      <c r="A17" s="219"/>
      <c r="B17" s="219"/>
      <c r="C17" s="220"/>
      <c r="D17" s="220"/>
      <c r="E17" s="220"/>
      <c r="F17" s="225" t="s">
        <v>69</v>
      </c>
      <c r="G17" s="225"/>
      <c r="H17" s="225"/>
      <c r="I17" s="225"/>
      <c r="J17" s="225"/>
      <c r="K17" s="225"/>
      <c r="L17" s="222"/>
      <c r="M17" s="222"/>
      <c r="N17" s="222"/>
      <c r="O17" s="222"/>
      <c r="P17" s="222"/>
      <c r="Q17" s="222"/>
      <c r="R17" s="222"/>
      <c r="S17" s="222"/>
      <c r="T17" s="223"/>
      <c r="U17" s="223"/>
      <c r="V17" s="223"/>
      <c r="W17" s="223"/>
      <c r="X17" s="223"/>
      <c r="Y17" s="223"/>
      <c r="Z17" s="223"/>
      <c r="AA17" s="223"/>
      <c r="AB17" s="224"/>
      <c r="AC17" s="224"/>
      <c r="AD17" s="224"/>
      <c r="AE17" s="224"/>
      <c r="AF17" s="224"/>
      <c r="AG17" s="224"/>
      <c r="AH17" s="211" t="e">
        <f>#N/A</f>
        <v>#N/A</v>
      </c>
      <c r="AI17" s="211"/>
      <c r="AJ17" s="34"/>
      <c r="AK17" s="96"/>
      <c r="AL17" s="97"/>
      <c r="AM17" s="97"/>
      <c r="AN17" s="98"/>
      <c r="AO17" s="99"/>
      <c r="AP17" s="100"/>
      <c r="AQ17" s="101"/>
      <c r="AR17" s="102" t="e">
        <f>#N/A</f>
        <v>#N/A</v>
      </c>
      <c r="AS17" s="103"/>
      <c r="AT17" s="104" t="s">
        <v>47</v>
      </c>
      <c r="AU17" s="34"/>
      <c r="AV17" s="34"/>
      <c r="GH17" s="10"/>
      <c r="GI17" s="10"/>
      <c r="GJ17" s="10"/>
      <c r="IF17" s="94"/>
      <c r="IG17" s="94"/>
    </row>
    <row r="18" spans="1:241" ht="30" customHeight="1">
      <c r="A18" s="219"/>
      <c r="B18" s="219"/>
      <c r="C18" s="220"/>
      <c r="D18" s="220"/>
      <c r="E18" s="220"/>
      <c r="F18" s="221"/>
      <c r="G18" s="221"/>
      <c r="H18" s="221"/>
      <c r="I18" s="221"/>
      <c r="J18" s="221"/>
      <c r="K18" s="221"/>
      <c r="L18" s="222"/>
      <c r="M18" s="222"/>
      <c r="N18" s="222"/>
      <c r="O18" s="222"/>
      <c r="P18" s="222"/>
      <c r="Q18" s="222"/>
      <c r="R18" s="222"/>
      <c r="S18" s="222"/>
      <c r="T18" s="223"/>
      <c r="U18" s="223"/>
      <c r="V18" s="223"/>
      <c r="W18" s="223"/>
      <c r="X18" s="223"/>
      <c r="Y18" s="223"/>
      <c r="Z18" s="223"/>
      <c r="AA18" s="223"/>
      <c r="AB18" s="224"/>
      <c r="AC18" s="224"/>
      <c r="AD18" s="224"/>
      <c r="AE18" s="224"/>
      <c r="AF18" s="224"/>
      <c r="AG18" s="224"/>
      <c r="AH18" s="211" t="e">
        <f>#N/A</f>
        <v>#N/A</v>
      </c>
      <c r="AI18" s="211"/>
      <c r="AJ18" s="34"/>
      <c r="AK18" s="96"/>
      <c r="AL18" s="97"/>
      <c r="AM18" s="97"/>
      <c r="AN18" s="98"/>
      <c r="AO18" s="99"/>
      <c r="AP18" s="100"/>
      <c r="AQ18" s="101"/>
      <c r="AR18" s="102" t="e">
        <f>#N/A</f>
        <v>#N/A</v>
      </c>
      <c r="AS18" s="103"/>
      <c r="AT18" s="104" t="s">
        <v>47</v>
      </c>
      <c r="AU18" s="34"/>
      <c r="AV18" s="34"/>
      <c r="GH18" s="10"/>
      <c r="GI18" s="10"/>
      <c r="GJ18" s="10"/>
      <c r="IF18" s="94"/>
      <c r="IG18" s="94"/>
    </row>
    <row r="19" spans="1:241" ht="30" customHeight="1">
      <c r="A19" s="219"/>
      <c r="B19" s="219"/>
      <c r="C19" s="220"/>
      <c r="D19" s="220"/>
      <c r="E19" s="220"/>
      <c r="F19" s="221"/>
      <c r="G19" s="221"/>
      <c r="H19" s="221"/>
      <c r="I19" s="221"/>
      <c r="J19" s="221"/>
      <c r="K19" s="221"/>
      <c r="L19" s="222"/>
      <c r="M19" s="222"/>
      <c r="N19" s="222"/>
      <c r="O19" s="222"/>
      <c r="P19" s="222"/>
      <c r="Q19" s="222"/>
      <c r="R19" s="222"/>
      <c r="S19" s="222"/>
      <c r="T19" s="223"/>
      <c r="U19" s="223"/>
      <c r="V19" s="223"/>
      <c r="W19" s="223"/>
      <c r="X19" s="223"/>
      <c r="Y19" s="223"/>
      <c r="Z19" s="223"/>
      <c r="AA19" s="223"/>
      <c r="AB19" s="224"/>
      <c r="AC19" s="224"/>
      <c r="AD19" s="224"/>
      <c r="AE19" s="224"/>
      <c r="AF19" s="224"/>
      <c r="AG19" s="224"/>
      <c r="AH19" s="211" t="e">
        <f>#N/A</f>
        <v>#N/A</v>
      </c>
      <c r="AI19" s="211"/>
      <c r="AJ19" s="34"/>
      <c r="AK19" s="96"/>
      <c r="AL19" s="97"/>
      <c r="AM19" s="97"/>
      <c r="AN19" s="98"/>
      <c r="AO19" s="99"/>
      <c r="AP19" s="100"/>
      <c r="AQ19" s="101"/>
      <c r="AR19" s="102" t="e">
        <f>#N/A</f>
        <v>#N/A</v>
      </c>
      <c r="AS19" s="103"/>
      <c r="AT19" s="104" t="s">
        <v>47</v>
      </c>
      <c r="AU19" s="34"/>
      <c r="AV19" s="34"/>
      <c r="GH19" s="10"/>
      <c r="GI19" s="10"/>
      <c r="GJ19" s="10"/>
      <c r="IF19" s="94"/>
      <c r="IG19" s="94"/>
    </row>
    <row r="20" spans="1:242" ht="30" customHeight="1">
      <c r="A20" s="219"/>
      <c r="B20" s="219"/>
      <c r="C20" s="220"/>
      <c r="D20" s="220"/>
      <c r="E20" s="220"/>
      <c r="F20" s="221"/>
      <c r="G20" s="221"/>
      <c r="H20" s="221"/>
      <c r="I20" s="221"/>
      <c r="J20" s="221"/>
      <c r="K20" s="221"/>
      <c r="L20" s="222"/>
      <c r="M20" s="222"/>
      <c r="N20" s="222"/>
      <c r="O20" s="222"/>
      <c r="P20" s="222"/>
      <c r="Q20" s="222"/>
      <c r="R20" s="222"/>
      <c r="S20" s="222"/>
      <c r="T20" s="223"/>
      <c r="U20" s="223"/>
      <c r="V20" s="223"/>
      <c r="W20" s="223"/>
      <c r="X20" s="223"/>
      <c r="Y20" s="223"/>
      <c r="Z20" s="223"/>
      <c r="AA20" s="223"/>
      <c r="AB20" s="224"/>
      <c r="AC20" s="224"/>
      <c r="AD20" s="224"/>
      <c r="AE20" s="224"/>
      <c r="AF20" s="224"/>
      <c r="AG20" s="224"/>
      <c r="AH20" s="211" t="e">
        <f>#N/A</f>
        <v>#N/A</v>
      </c>
      <c r="AI20" s="211"/>
      <c r="AK20" s="96"/>
      <c r="AL20" s="97"/>
      <c r="AM20" s="97"/>
      <c r="AN20" s="98"/>
      <c r="AO20" s="99"/>
      <c r="AP20" s="100"/>
      <c r="AQ20" s="101"/>
      <c r="AR20" s="102" t="e">
        <f>#N/A</f>
        <v>#N/A</v>
      </c>
      <c r="AS20" s="103"/>
      <c r="AT20" s="104" t="s">
        <v>47</v>
      </c>
      <c r="AU20" s="34"/>
      <c r="AV20" s="34"/>
      <c r="GJ20" s="10"/>
      <c r="IG20" s="94"/>
      <c r="IH20" s="94"/>
    </row>
    <row r="21" spans="1:242" ht="30" customHeight="1">
      <c r="A21" s="219"/>
      <c r="B21" s="219"/>
      <c r="C21" s="220"/>
      <c r="D21" s="220"/>
      <c r="E21" s="220"/>
      <c r="F21" s="221"/>
      <c r="G21" s="221"/>
      <c r="H21" s="221"/>
      <c r="I21" s="221"/>
      <c r="J21" s="221"/>
      <c r="K21" s="221"/>
      <c r="L21" s="222"/>
      <c r="M21" s="222"/>
      <c r="N21" s="222"/>
      <c r="O21" s="222"/>
      <c r="P21" s="222"/>
      <c r="Q21" s="222"/>
      <c r="R21" s="222"/>
      <c r="S21" s="222"/>
      <c r="T21" s="223"/>
      <c r="U21" s="223"/>
      <c r="V21" s="223"/>
      <c r="W21" s="223"/>
      <c r="X21" s="223"/>
      <c r="Y21" s="223"/>
      <c r="Z21" s="223"/>
      <c r="AA21" s="223"/>
      <c r="AB21" s="224"/>
      <c r="AC21" s="224"/>
      <c r="AD21" s="224"/>
      <c r="AE21" s="224"/>
      <c r="AF21" s="224"/>
      <c r="AG21" s="224"/>
      <c r="AH21" s="211" t="e">
        <f>#N/A</f>
        <v>#N/A</v>
      </c>
      <c r="AI21" s="211"/>
      <c r="AK21" s="96"/>
      <c r="AL21" s="97"/>
      <c r="AM21" s="97"/>
      <c r="AN21" s="98"/>
      <c r="AO21" s="99"/>
      <c r="AP21" s="100"/>
      <c r="AQ21" s="101"/>
      <c r="AR21" s="102" t="e">
        <f>#N/A</f>
        <v>#N/A</v>
      </c>
      <c r="AS21" s="103"/>
      <c r="AT21" s="104" t="s">
        <v>47</v>
      </c>
      <c r="AU21" s="34"/>
      <c r="AV21" s="34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GJ21" s="10"/>
      <c r="IG21" s="94"/>
      <c r="IH21" s="94"/>
    </row>
    <row r="22" spans="1:192" ht="30" customHeight="1">
      <c r="A22" s="219"/>
      <c r="B22" s="219"/>
      <c r="C22" s="220"/>
      <c r="D22" s="220"/>
      <c r="E22" s="220"/>
      <c r="F22" s="221"/>
      <c r="G22" s="221"/>
      <c r="H22" s="221"/>
      <c r="I22" s="221"/>
      <c r="J22" s="221"/>
      <c r="K22" s="221"/>
      <c r="L22" s="222"/>
      <c r="M22" s="222"/>
      <c r="N22" s="222"/>
      <c r="O22" s="222"/>
      <c r="P22" s="222"/>
      <c r="Q22" s="222"/>
      <c r="R22" s="222"/>
      <c r="S22" s="222"/>
      <c r="T22" s="223"/>
      <c r="U22" s="223"/>
      <c r="V22" s="223"/>
      <c r="W22" s="223"/>
      <c r="X22" s="223"/>
      <c r="Y22" s="223"/>
      <c r="Z22" s="223"/>
      <c r="AA22" s="223"/>
      <c r="AB22" s="224"/>
      <c r="AC22" s="224"/>
      <c r="AD22" s="224"/>
      <c r="AE22" s="224"/>
      <c r="AF22" s="224"/>
      <c r="AG22" s="224"/>
      <c r="AH22" s="211" t="e">
        <f>#N/A</f>
        <v>#N/A</v>
      </c>
      <c r="AI22" s="211"/>
      <c r="AK22" s="96"/>
      <c r="AL22" s="97"/>
      <c r="AM22" s="97"/>
      <c r="AN22" s="98"/>
      <c r="AO22" s="99"/>
      <c r="AP22" s="100"/>
      <c r="AQ22" s="101"/>
      <c r="AR22" s="102" t="e">
        <f>#N/A</f>
        <v>#N/A</v>
      </c>
      <c r="AS22" s="103"/>
      <c r="AT22" s="104" t="s">
        <v>47</v>
      </c>
      <c r="AU22" s="34"/>
      <c r="AV22" s="34"/>
      <c r="GJ22" s="10"/>
    </row>
    <row r="23" spans="1:192" ht="30" customHeight="1">
      <c r="A23" s="212"/>
      <c r="B23" s="212"/>
      <c r="C23" s="213"/>
      <c r="D23" s="213"/>
      <c r="E23" s="213"/>
      <c r="F23" s="214"/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5"/>
      <c r="S23" s="215"/>
      <c r="T23" s="216"/>
      <c r="U23" s="216"/>
      <c r="V23" s="216"/>
      <c r="W23" s="216"/>
      <c r="X23" s="216"/>
      <c r="Y23" s="216"/>
      <c r="Z23" s="216"/>
      <c r="AA23" s="216"/>
      <c r="AB23" s="217"/>
      <c r="AC23" s="217"/>
      <c r="AD23" s="217"/>
      <c r="AE23" s="217"/>
      <c r="AF23" s="217"/>
      <c r="AG23" s="217"/>
      <c r="AH23" s="218" t="e">
        <f>#N/A</f>
        <v>#N/A</v>
      </c>
      <c r="AI23" s="218"/>
      <c r="AK23" s="129"/>
      <c r="AL23" s="130"/>
      <c r="AM23" s="130"/>
      <c r="AN23" s="131"/>
      <c r="AO23" s="132"/>
      <c r="AP23" s="133"/>
      <c r="AQ23" s="134"/>
      <c r="AR23" s="135" t="e">
        <f>#N/A</f>
        <v>#N/A</v>
      </c>
      <c r="AS23" s="136"/>
      <c r="AT23" s="137" t="s">
        <v>47</v>
      </c>
      <c r="AU23" s="34"/>
      <c r="AV23" s="34"/>
      <c r="GJ23" s="10"/>
    </row>
    <row r="24" spans="1:48" ht="30" customHeight="1">
      <c r="A24" s="138"/>
      <c r="B24" s="139"/>
      <c r="C24" s="206" t="s">
        <v>78</v>
      </c>
      <c r="D24" s="206"/>
      <c r="E24" s="206"/>
      <c r="F24" s="206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1"/>
      <c r="AJ24" s="79"/>
      <c r="AK24" s="79"/>
      <c r="AL24" s="79"/>
      <c r="AM24" s="142"/>
      <c r="AN24" s="143"/>
      <c r="AO24" s="144"/>
      <c r="AP24" s="81"/>
      <c r="AQ24" s="81"/>
      <c r="AR24" s="81"/>
      <c r="AS24" s="81"/>
      <c r="AT24" s="81"/>
      <c r="AU24" s="34"/>
      <c r="AV24" s="34"/>
    </row>
    <row r="25" spans="1:48" ht="30" customHeight="1">
      <c r="A25" s="138"/>
      <c r="B25" s="145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79"/>
      <c r="AK25" s="79"/>
      <c r="AL25" s="79"/>
      <c r="AM25" s="208" t="s">
        <v>173</v>
      </c>
      <c r="AN25" s="208"/>
      <c r="AO25" s="208"/>
      <c r="AP25" s="146" t="s">
        <v>79</v>
      </c>
      <c r="AQ25" s="209"/>
      <c r="AR25" s="209"/>
      <c r="AS25" s="209"/>
      <c r="AT25" s="147" t="s">
        <v>80</v>
      </c>
      <c r="AU25" s="34"/>
      <c r="AV25" s="34"/>
    </row>
    <row r="26" spans="1:48" ht="30" customHeight="1">
      <c r="A26" s="79"/>
      <c r="B26" s="145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J26" s="79"/>
      <c r="AK26" s="79"/>
      <c r="AL26" s="79"/>
      <c r="AM26" s="150"/>
      <c r="AN26" s="150"/>
      <c r="AO26" s="151"/>
      <c r="AP26" s="151"/>
      <c r="AQ26" s="151"/>
      <c r="AR26" s="151"/>
      <c r="AS26" s="151"/>
      <c r="AT26" s="151"/>
      <c r="AU26" s="34"/>
      <c r="AV26" s="34"/>
    </row>
    <row r="27" spans="1:46" ht="30" customHeight="1">
      <c r="A27" s="79"/>
      <c r="B27" s="145"/>
      <c r="C27" s="152" t="s">
        <v>174</v>
      </c>
      <c r="D27" s="148"/>
      <c r="E27" s="148"/>
      <c r="F27" s="148"/>
      <c r="G27" s="210"/>
      <c r="H27" s="210"/>
      <c r="I27" s="148" t="s">
        <v>81</v>
      </c>
      <c r="J27" s="210"/>
      <c r="K27" s="210"/>
      <c r="L27" s="148" t="s">
        <v>82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9"/>
      <c r="AJ27" s="81"/>
      <c r="AK27" s="81"/>
      <c r="AL27" s="81"/>
      <c r="AM27" s="153" t="s">
        <v>83</v>
      </c>
      <c r="AN27" s="150"/>
      <c r="AO27" s="151"/>
      <c r="AP27" s="151"/>
      <c r="AQ27" s="151"/>
      <c r="AR27" s="199" t="s">
        <v>84</v>
      </c>
      <c r="AS27" s="199"/>
      <c r="AT27" s="199"/>
    </row>
    <row r="28" spans="1:46" ht="30" customHeight="1">
      <c r="A28" s="79"/>
      <c r="B28" s="145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4"/>
      <c r="AJ28" s="81"/>
      <c r="AK28" s="81"/>
      <c r="AL28" s="81"/>
      <c r="AM28" s="198" t="s">
        <v>85</v>
      </c>
      <c r="AN28" s="198"/>
      <c r="AO28" s="198"/>
      <c r="AP28" s="198"/>
      <c r="AQ28" s="198"/>
      <c r="AR28" s="199"/>
      <c r="AS28" s="199"/>
      <c r="AT28" s="199"/>
    </row>
    <row r="29" spans="1:46" ht="30" customHeight="1">
      <c r="A29" s="79"/>
      <c r="B29" s="155"/>
      <c r="C29" s="200"/>
      <c r="D29" s="200"/>
      <c r="E29" s="200"/>
      <c r="F29" s="200"/>
      <c r="G29" s="200"/>
      <c r="H29" s="200"/>
      <c r="I29" s="200"/>
      <c r="J29" s="201" t="s">
        <v>86</v>
      </c>
      <c r="K29" s="201"/>
      <c r="L29" s="202" t="s">
        <v>87</v>
      </c>
      <c r="M29" s="202"/>
      <c r="N29" s="202"/>
      <c r="O29" s="202"/>
      <c r="P29" s="202"/>
      <c r="Q29" s="151"/>
      <c r="R29" s="203"/>
      <c r="S29" s="203"/>
      <c r="T29" s="203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5" t="s">
        <v>80</v>
      </c>
      <c r="AG29" s="205"/>
      <c r="AH29" s="151"/>
      <c r="AI29" s="154"/>
      <c r="AJ29" s="81"/>
      <c r="AK29" s="81"/>
      <c r="AL29" s="81"/>
      <c r="AM29" s="198"/>
      <c r="AN29" s="198"/>
      <c r="AO29" s="198"/>
      <c r="AP29" s="198"/>
      <c r="AQ29" s="198"/>
      <c r="AR29" s="199"/>
      <c r="AS29" s="199"/>
      <c r="AT29" s="199"/>
    </row>
    <row r="30" spans="1:46" ht="30" customHeight="1">
      <c r="A30" s="144"/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81"/>
      <c r="AK30" s="81"/>
      <c r="AL30" s="81"/>
      <c r="AM30" s="198"/>
      <c r="AN30" s="198"/>
      <c r="AO30" s="198"/>
      <c r="AP30" s="198"/>
      <c r="AQ30" s="198"/>
      <c r="AR30" s="199"/>
      <c r="AS30" s="199"/>
      <c r="AT30" s="199"/>
    </row>
    <row r="31" spans="1:38" ht="30" customHeight="1">
      <c r="A31" s="15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30" customHeight="1">
      <c r="A32" s="15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30" customHeight="1">
      <c r="A33" s="15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30" customHeight="1">
      <c r="A34" s="15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21" customHeight="1">
      <c r="A35" s="15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21" customHeight="1">
      <c r="A36" s="15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21" customHeight="1">
      <c r="A37" s="15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1" customHeight="1">
      <c r="A38" s="15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ht="21" customHeight="1">
      <c r="A39" s="15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21" customHeight="1">
      <c r="A40" s="15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21" customHeight="1">
      <c r="A41" s="15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1" customHeight="1">
      <c r="A42" s="15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ht="21" customHeight="1">
      <c r="A43" s="15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21" customHeight="1">
      <c r="A44" s="15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21" customHeight="1">
      <c r="A45" s="15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21" customHeight="1">
      <c r="A46" s="15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ht="21" customHeight="1">
      <c r="A47" s="15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21" customHeight="1">
      <c r="A48" s="15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21" customHeight="1">
      <c r="A49" s="15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21" customHeight="1">
      <c r="A50" s="15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ht="21" customHeight="1">
      <c r="A51" s="15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ht="21" customHeight="1">
      <c r="A52" s="15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21" customHeight="1">
      <c r="A53" s="15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1" customHeight="1">
      <c r="A54" s="15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ht="21" customHeight="1">
      <c r="A55" s="15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ht="21" customHeight="1">
      <c r="A56" s="15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5" ht="21" customHeight="1">
      <c r="A57" s="15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21" customHeight="1">
      <c r="A58" s="15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21" customHeight="1">
      <c r="A59" s="15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</sheetData>
  <sheetProtection selectLockedCells="1" selectUnlockedCells="1"/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16">
    <dataValidation type="whole" allowBlank="1" showInputMessage="1" showErrorMessage="1" errorTitle="月" error="1～12月を入力してください。" sqref="G27:H27">
      <formula1>1</formula1>
      <formula2>12</formula2>
    </dataValidation>
    <dataValidation type="whole" allowBlank="1" showInputMessage="1" showErrorMessage="1" errorTitle="日" error="1～31日を入力してください" sqref="J27:K27">
      <formula1>1</formula1>
      <formula2>31</formula2>
    </dataValidation>
    <dataValidation allowBlank="1" showInputMessage="1" showErrorMessage="1" promptTitle="生年月日" prompt="生年月日を入力&#10;例)1973年3月3日の場合&#10;1973/3/3" sqref="AB16:AG23 AQ15:AQ23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年齢" prompt="生年月日を入力すると自動計算されます" sqref="AR4:AR23 AH16:AI23">
      <formula1>0</formula1>
      <formula2>0</formula2>
    </dataValidation>
    <dataValidation allowBlank="1" showInputMessage="1" showErrorMessage="1" promptTitle="名前（フルネーム）" prompt="姓と名の間を&#10;1マス空けてください。" sqref="L16:S23 AO15:AO23">
      <formula1>0</formula1>
      <formula2>0</formula2>
    </dataValidation>
    <dataValidation type="list" allowBlank="1" showInputMessage="1" showErrorMessage="1" promptTitle="ポジションの入力" prompt="FP、GKのどちらかを入力します。" sqref="AN15:AN23">
      <formula1>"FP,GK"</formula1>
      <formula2>0</formula2>
    </dataValidation>
    <dataValidation allowBlank="1" showErrorMessage="1" prompt="入力できません。" sqref="AL15:AM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P15:AP23">
      <formula1>0</formula1>
      <formula2>0</formula2>
    </dataValidation>
    <dataValidation allowBlank="1" showInputMessage="1" showErrorMessage="1" sqref="AJ5:AJ8 I8:I9 AJ13:AJ16 C29:I29 U29:AE2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type="list" allowBlank="1" showInputMessage="1" showErrorMessage="1" sqref="A16:B23 AK15:AK23">
      <formula1>申し込みシート!$AV$4:$AV$5</formula1>
      <formula2>0</formula2>
    </dataValidation>
    <dataValidation type="list" allowBlank="1" showInputMessage="1" showErrorMessage="1" sqref="C16:C23">
      <formula1>申し込みシート!$AV$6:$AV$11</formula1>
      <formula2>0</formula2>
    </dataValidation>
    <dataValidation type="list" allowBlank="1" showInputMessage="1" showErrorMessage="1" sqref="F18:K23">
      <formula1>申し込みシート!$AV$12:$AV$16</formula1>
      <formula2>0</formula2>
    </dataValidation>
  </dataValidations>
  <printOptions horizontalCentered="1" verticalCentered="1"/>
  <pageMargins left="0.5118055555555555" right="0.5118055555555555" top="0.3541666666666667" bottom="0.3541666666666667" header="0.5118055555555555" footer="0.5118055555555555"/>
  <pageSetup horizontalDpi="300" verticalDpi="300" orientation="landscape" paperSize="9" scale="58"/>
  <rowBreaks count="1" manualBreakCount="1">
    <brk id="30" max="255" man="1"/>
  </rowBreaks>
  <colBreaks count="1" manualBreakCount="1">
    <brk id="4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P44"/>
  <sheetViews>
    <sheetView zoomScaleSheetLayoutView="100" workbookViewId="0" topLeftCell="A12">
      <selection activeCell="C42" sqref="C42"/>
    </sheetView>
  </sheetViews>
  <sheetFormatPr defaultColWidth="8.8515625" defaultRowHeight="12"/>
  <cols>
    <col min="1" max="1" width="0.71875" style="172" customWidth="1"/>
    <col min="2" max="2" width="10.00390625" style="195" customWidth="1"/>
    <col min="3" max="3" width="13.140625" style="172" customWidth="1"/>
    <col min="4" max="4" width="7.7109375" style="172" customWidth="1"/>
    <col min="5" max="5" width="9.8515625" style="172" customWidth="1"/>
    <col min="6" max="6" width="0.71875" style="172" customWidth="1"/>
    <col min="7" max="7" width="13.7109375" style="172" customWidth="1"/>
    <col min="8" max="9" width="0.71875" style="172" customWidth="1"/>
    <col min="10" max="10" width="10.00390625" style="195" customWidth="1"/>
    <col min="11" max="11" width="13.140625" style="172" customWidth="1"/>
    <col min="12" max="12" width="7.7109375" style="172" customWidth="1"/>
    <col min="13" max="13" width="9.8515625" style="172" customWidth="1"/>
    <col min="14" max="14" width="0.71875" style="172" customWidth="1"/>
    <col min="15" max="15" width="13.7109375" style="172" customWidth="1"/>
    <col min="16" max="16" width="0.71875" style="172" customWidth="1"/>
    <col min="17" max="17" width="8.8515625" style="172" customWidth="1"/>
    <col min="18" max="21" width="9.00390625" style="172" hidden="1" customWidth="1"/>
    <col min="22" max="22" width="13.7109375" style="172" customWidth="1"/>
    <col min="23" max="16384" width="8.8515625" style="172" customWidth="1"/>
  </cols>
  <sheetData>
    <row r="1" spans="2:16" ht="16.5" customHeight="1" thickTop="1">
      <c r="B1" s="166"/>
      <c r="C1" s="167" t="s">
        <v>90</v>
      </c>
      <c r="D1" s="168"/>
      <c r="E1" s="168"/>
      <c r="F1" s="169"/>
      <c r="G1" s="265" t="s">
        <v>91</v>
      </c>
      <c r="H1" s="170"/>
      <c r="I1" s="171"/>
      <c r="J1" s="166"/>
      <c r="K1" s="167" t="s">
        <v>92</v>
      </c>
      <c r="L1" s="168"/>
      <c r="M1" s="168"/>
      <c r="N1" s="169"/>
      <c r="O1" s="265" t="s">
        <v>93</v>
      </c>
      <c r="P1" s="170"/>
    </row>
    <row r="2" spans="2:16" ht="16.5" customHeight="1">
      <c r="B2" s="173"/>
      <c r="C2" s="174" t="s">
        <v>94</v>
      </c>
      <c r="D2" s="175"/>
      <c r="E2" s="175"/>
      <c r="F2" s="176"/>
      <c r="G2" s="266"/>
      <c r="H2" s="177"/>
      <c r="I2" s="178"/>
      <c r="J2" s="173"/>
      <c r="K2" s="174" t="s">
        <v>95</v>
      </c>
      <c r="L2" s="175"/>
      <c r="M2" s="175"/>
      <c r="N2" s="176"/>
      <c r="O2" s="266"/>
      <c r="P2" s="177"/>
    </row>
    <row r="3" spans="2:16" ht="16.5" customHeight="1">
      <c r="B3" s="179" t="s">
        <v>96</v>
      </c>
      <c r="C3" s="268">
        <f>'申し込みシート'!L16</f>
        <v>0</v>
      </c>
      <c r="D3" s="269"/>
      <c r="E3" s="270"/>
      <c r="F3" s="176"/>
      <c r="G3" s="267"/>
      <c r="H3" s="177"/>
      <c r="I3" s="178"/>
      <c r="J3" s="179" t="s">
        <v>97</v>
      </c>
      <c r="K3" s="268">
        <f>'申し込みシート'!L17</f>
        <v>0</v>
      </c>
      <c r="L3" s="269"/>
      <c r="M3" s="270"/>
      <c r="N3" s="176"/>
      <c r="O3" s="267"/>
      <c r="P3" s="177"/>
    </row>
    <row r="4" spans="2:16" ht="16.5" customHeight="1">
      <c r="B4" s="179" t="s">
        <v>98</v>
      </c>
      <c r="C4" s="268">
        <f>'申し込みシート'!T16</f>
        <v>0</v>
      </c>
      <c r="D4" s="269"/>
      <c r="E4" s="270"/>
      <c r="F4" s="176"/>
      <c r="G4" s="271" t="s">
        <v>99</v>
      </c>
      <c r="H4" s="177"/>
      <c r="I4" s="178"/>
      <c r="J4" s="179" t="s">
        <v>100</v>
      </c>
      <c r="K4" s="268">
        <f>'申し込みシート'!T17</f>
        <v>0</v>
      </c>
      <c r="L4" s="269"/>
      <c r="M4" s="270"/>
      <c r="N4" s="176"/>
      <c r="O4" s="271" t="s">
        <v>101</v>
      </c>
      <c r="P4" s="177"/>
    </row>
    <row r="5" spans="2:16" ht="16.5" customHeight="1">
      <c r="B5" s="179" t="s">
        <v>102</v>
      </c>
      <c r="C5" s="268">
        <f>'申し込みシート'!I4</f>
        <v>0</v>
      </c>
      <c r="D5" s="269"/>
      <c r="E5" s="270"/>
      <c r="F5" s="176"/>
      <c r="G5" s="272"/>
      <c r="H5" s="177"/>
      <c r="I5" s="178"/>
      <c r="J5" s="179" t="s">
        <v>102</v>
      </c>
      <c r="K5" s="268">
        <f>'申し込みシート'!I4</f>
        <v>0</v>
      </c>
      <c r="L5" s="269"/>
      <c r="M5" s="270"/>
      <c r="N5" s="176"/>
      <c r="O5" s="272"/>
      <c r="P5" s="177"/>
    </row>
    <row r="6" spans="2:16" ht="16.5" customHeight="1">
      <c r="B6" s="179">
        <v>1</v>
      </c>
      <c r="C6" s="180"/>
      <c r="D6" s="179" t="s">
        <v>103</v>
      </c>
      <c r="E6" s="181" t="str">
        <f>'申し込みシート'!A1</f>
        <v>＊</v>
      </c>
      <c r="F6" s="182"/>
      <c r="G6" s="272"/>
      <c r="H6" s="177"/>
      <c r="I6" s="178"/>
      <c r="J6" s="179">
        <v>2</v>
      </c>
      <c r="K6" s="180"/>
      <c r="L6" s="179" t="s">
        <v>104</v>
      </c>
      <c r="M6" s="181" t="str">
        <f>'申し込みシート'!A1</f>
        <v>＊</v>
      </c>
      <c r="N6" s="182"/>
      <c r="O6" s="272"/>
      <c r="P6" s="177"/>
    </row>
    <row r="7" spans="2:16" ht="16.5" customHeight="1">
      <c r="B7" s="179" t="s">
        <v>105</v>
      </c>
      <c r="C7" s="183" t="s">
        <v>106</v>
      </c>
      <c r="D7" s="184"/>
      <c r="E7" s="185"/>
      <c r="F7" s="176"/>
      <c r="G7" s="272"/>
      <c r="H7" s="177"/>
      <c r="I7" s="178"/>
      <c r="J7" s="179" t="s">
        <v>107</v>
      </c>
      <c r="K7" s="183" t="s">
        <v>108</v>
      </c>
      <c r="L7" s="184"/>
      <c r="M7" s="185"/>
      <c r="N7" s="176"/>
      <c r="O7" s="272"/>
      <c r="P7" s="177"/>
    </row>
    <row r="8" spans="2:16" ht="16.5" customHeight="1">
      <c r="B8" s="179" t="s">
        <v>109</v>
      </c>
      <c r="C8" s="258" t="s">
        <v>110</v>
      </c>
      <c r="D8" s="259"/>
      <c r="E8" s="260"/>
      <c r="F8" s="176"/>
      <c r="G8" s="272"/>
      <c r="H8" s="177"/>
      <c r="I8" s="178"/>
      <c r="J8" s="179" t="s">
        <v>111</v>
      </c>
      <c r="K8" s="258" t="s">
        <v>112</v>
      </c>
      <c r="L8" s="259"/>
      <c r="M8" s="260"/>
      <c r="N8" s="176"/>
      <c r="O8" s="272"/>
      <c r="P8" s="177"/>
    </row>
    <row r="9" spans="2:16" ht="16.5" customHeight="1">
      <c r="B9" s="179" t="s">
        <v>113</v>
      </c>
      <c r="C9" s="186">
        <v>0</v>
      </c>
      <c r="D9" s="187" t="s">
        <v>114</v>
      </c>
      <c r="E9" s="181">
        <f>'申し込みシート'!A16</f>
        <v>0</v>
      </c>
      <c r="F9" s="176"/>
      <c r="G9" s="273"/>
      <c r="H9" s="177"/>
      <c r="I9" s="178"/>
      <c r="J9" s="179" t="s">
        <v>115</v>
      </c>
      <c r="K9" s="186">
        <v>0</v>
      </c>
      <c r="L9" s="187" t="s">
        <v>114</v>
      </c>
      <c r="M9" s="181">
        <f>'申し込みシート'!A17</f>
        <v>0</v>
      </c>
      <c r="N9" s="176"/>
      <c r="O9" s="273"/>
      <c r="P9" s="177"/>
    </row>
    <row r="10" spans="2:16" ht="16.5" customHeight="1">
      <c r="B10" s="179" t="s">
        <v>116</v>
      </c>
      <c r="C10" s="188" t="s">
        <v>76</v>
      </c>
      <c r="D10" s="179" t="s">
        <v>117</v>
      </c>
      <c r="E10" s="189">
        <f>'申し込みシート'!C16</f>
        <v>0</v>
      </c>
      <c r="F10" s="176"/>
      <c r="G10" s="261">
        <v>2016</v>
      </c>
      <c r="H10" s="177"/>
      <c r="I10" s="178"/>
      <c r="J10" s="179" t="s">
        <v>118</v>
      </c>
      <c r="K10" s="188" t="s">
        <v>69</v>
      </c>
      <c r="L10" s="179" t="s">
        <v>119</v>
      </c>
      <c r="M10" s="189">
        <f>'申し込みシート'!C17</f>
        <v>0</v>
      </c>
      <c r="N10" s="176"/>
      <c r="O10" s="261">
        <v>2016</v>
      </c>
      <c r="P10" s="177"/>
    </row>
    <row r="11" spans="2:16" ht="16.5" customHeight="1" thickBot="1">
      <c r="B11" s="190" t="s">
        <v>120</v>
      </c>
      <c r="C11" s="263"/>
      <c r="D11" s="264"/>
      <c r="E11" s="264"/>
      <c r="F11" s="191"/>
      <c r="G11" s="262"/>
      <c r="H11" s="192"/>
      <c r="I11" s="193"/>
      <c r="J11" s="190" t="s">
        <v>121</v>
      </c>
      <c r="K11" s="263"/>
      <c r="L11" s="264"/>
      <c r="M11" s="264"/>
      <c r="N11" s="191"/>
      <c r="O11" s="262"/>
      <c r="P11" s="192"/>
    </row>
    <row r="12" spans="2:16" ht="16.5" customHeight="1" thickTop="1">
      <c r="B12" s="166"/>
      <c r="C12" s="167" t="s">
        <v>122</v>
      </c>
      <c r="D12" s="168"/>
      <c r="E12" s="168"/>
      <c r="F12" s="169"/>
      <c r="G12" s="265" t="s">
        <v>123</v>
      </c>
      <c r="H12" s="170"/>
      <c r="I12" s="171"/>
      <c r="J12" s="166"/>
      <c r="K12" s="167" t="s">
        <v>124</v>
      </c>
      <c r="L12" s="168"/>
      <c r="M12" s="168"/>
      <c r="N12" s="169"/>
      <c r="O12" s="265" t="s">
        <v>125</v>
      </c>
      <c r="P12" s="170"/>
    </row>
    <row r="13" spans="2:16" ht="16.5" customHeight="1">
      <c r="B13" s="173"/>
      <c r="C13" s="174" t="s">
        <v>126</v>
      </c>
      <c r="D13" s="175"/>
      <c r="E13" s="175"/>
      <c r="F13" s="176"/>
      <c r="G13" s="266"/>
      <c r="H13" s="177"/>
      <c r="I13" s="178"/>
      <c r="J13" s="173"/>
      <c r="K13" s="174" t="s">
        <v>127</v>
      </c>
      <c r="L13" s="175"/>
      <c r="M13" s="175"/>
      <c r="N13" s="176"/>
      <c r="O13" s="266"/>
      <c r="P13" s="177"/>
    </row>
    <row r="14" spans="2:16" ht="16.5" customHeight="1">
      <c r="B14" s="179" t="s">
        <v>128</v>
      </c>
      <c r="C14" s="268">
        <f>'申し込みシート'!L18</f>
        <v>0</v>
      </c>
      <c r="D14" s="269"/>
      <c r="E14" s="270"/>
      <c r="F14" s="176"/>
      <c r="G14" s="267"/>
      <c r="H14" s="177"/>
      <c r="I14" s="178"/>
      <c r="J14" s="179" t="s">
        <v>129</v>
      </c>
      <c r="K14" s="268">
        <f>'申し込みシート'!L19</f>
        <v>0</v>
      </c>
      <c r="L14" s="269"/>
      <c r="M14" s="270"/>
      <c r="N14" s="176"/>
      <c r="O14" s="267"/>
      <c r="P14" s="177"/>
    </row>
    <row r="15" spans="2:16" ht="16.5" customHeight="1">
      <c r="B15" s="179" t="s">
        <v>130</v>
      </c>
      <c r="C15" s="268">
        <f>'申し込みシート'!T18</f>
        <v>0</v>
      </c>
      <c r="D15" s="269"/>
      <c r="E15" s="270"/>
      <c r="F15" s="176"/>
      <c r="G15" s="271" t="s">
        <v>131</v>
      </c>
      <c r="H15" s="177"/>
      <c r="I15" s="178"/>
      <c r="J15" s="179" t="s">
        <v>130</v>
      </c>
      <c r="K15" s="268">
        <f>'申し込みシート'!T19</f>
        <v>0</v>
      </c>
      <c r="L15" s="269"/>
      <c r="M15" s="270"/>
      <c r="N15" s="176"/>
      <c r="O15" s="271" t="s">
        <v>132</v>
      </c>
      <c r="P15" s="177"/>
    </row>
    <row r="16" spans="2:16" ht="16.5" customHeight="1">
      <c r="B16" s="179" t="s">
        <v>133</v>
      </c>
      <c r="C16" s="268">
        <f>C5</f>
        <v>0</v>
      </c>
      <c r="D16" s="269"/>
      <c r="E16" s="270"/>
      <c r="F16" s="176"/>
      <c r="G16" s="272"/>
      <c r="H16" s="177"/>
      <c r="I16" s="178"/>
      <c r="J16" s="179" t="s">
        <v>134</v>
      </c>
      <c r="K16" s="268">
        <f>K5</f>
        <v>0</v>
      </c>
      <c r="L16" s="269"/>
      <c r="M16" s="270"/>
      <c r="N16" s="176"/>
      <c r="O16" s="272"/>
      <c r="P16" s="177"/>
    </row>
    <row r="17" spans="2:16" ht="16.5" customHeight="1">
      <c r="B17" s="179">
        <v>3</v>
      </c>
      <c r="C17" s="194"/>
      <c r="D17" s="179" t="s">
        <v>103</v>
      </c>
      <c r="E17" s="181" t="str">
        <f>'申し込みシート'!A1</f>
        <v>＊</v>
      </c>
      <c r="F17" s="182"/>
      <c r="G17" s="272"/>
      <c r="H17" s="177"/>
      <c r="I17" s="178"/>
      <c r="J17" s="179">
        <v>4</v>
      </c>
      <c r="K17" s="194"/>
      <c r="L17" s="179" t="s">
        <v>103</v>
      </c>
      <c r="M17" s="181" t="str">
        <f>'申し込みシート'!A1</f>
        <v>＊</v>
      </c>
      <c r="N17" s="182"/>
      <c r="O17" s="272"/>
      <c r="P17" s="177"/>
    </row>
    <row r="18" spans="2:16" ht="16.5" customHeight="1">
      <c r="B18" s="179" t="s">
        <v>135</v>
      </c>
      <c r="C18" s="183" t="s">
        <v>136</v>
      </c>
      <c r="D18" s="184"/>
      <c r="E18" s="185"/>
      <c r="F18" s="176"/>
      <c r="G18" s="272"/>
      <c r="H18" s="177"/>
      <c r="I18" s="178"/>
      <c r="J18" s="179" t="s">
        <v>137</v>
      </c>
      <c r="K18" s="183" t="s">
        <v>136</v>
      </c>
      <c r="L18" s="184"/>
      <c r="M18" s="185"/>
      <c r="N18" s="176"/>
      <c r="O18" s="272"/>
      <c r="P18" s="177"/>
    </row>
    <row r="19" spans="2:16" ht="16.5" customHeight="1">
      <c r="B19" s="179" t="s">
        <v>138</v>
      </c>
      <c r="C19" s="258" t="s">
        <v>139</v>
      </c>
      <c r="D19" s="259"/>
      <c r="E19" s="260"/>
      <c r="F19" s="176"/>
      <c r="G19" s="272"/>
      <c r="H19" s="177"/>
      <c r="I19" s="178"/>
      <c r="J19" s="179" t="s">
        <v>140</v>
      </c>
      <c r="K19" s="258" t="s">
        <v>139</v>
      </c>
      <c r="L19" s="259"/>
      <c r="M19" s="260"/>
      <c r="N19" s="176"/>
      <c r="O19" s="272"/>
      <c r="P19" s="177"/>
    </row>
    <row r="20" spans="2:16" ht="16.5" customHeight="1">
      <c r="B20" s="179" t="s">
        <v>141</v>
      </c>
      <c r="C20" s="186">
        <f>'申し込みシート'!AB18</f>
        <v>0</v>
      </c>
      <c r="D20" s="187" t="s">
        <v>142</v>
      </c>
      <c r="E20" s="181">
        <f>'申し込みシート'!A18</f>
        <v>0</v>
      </c>
      <c r="F20" s="176"/>
      <c r="G20" s="273"/>
      <c r="H20" s="177"/>
      <c r="I20" s="178"/>
      <c r="J20" s="179" t="s">
        <v>143</v>
      </c>
      <c r="K20" s="186">
        <f>'申し込みシート'!AB19</f>
        <v>0</v>
      </c>
      <c r="L20" s="187" t="s">
        <v>114</v>
      </c>
      <c r="M20" s="181">
        <f>'申し込みシート'!A19</f>
        <v>0</v>
      </c>
      <c r="N20" s="176"/>
      <c r="O20" s="273"/>
      <c r="P20" s="177"/>
    </row>
    <row r="21" spans="2:16" ht="16.5" customHeight="1">
      <c r="B21" s="179" t="s">
        <v>116</v>
      </c>
      <c r="C21" s="188">
        <f>'申し込みシート'!F18</f>
        <v>0</v>
      </c>
      <c r="D21" s="179" t="s">
        <v>117</v>
      </c>
      <c r="E21" s="189">
        <f>'申し込みシート'!C18</f>
        <v>0</v>
      </c>
      <c r="F21" s="176"/>
      <c r="G21" s="261">
        <v>2016</v>
      </c>
      <c r="H21" s="177"/>
      <c r="I21" s="178"/>
      <c r="J21" s="179" t="s">
        <v>116</v>
      </c>
      <c r="K21" s="188">
        <f>'申し込みシート'!F19</f>
        <v>0</v>
      </c>
      <c r="L21" s="179" t="s">
        <v>117</v>
      </c>
      <c r="M21" s="189">
        <f>'申し込みシート'!C19</f>
        <v>0</v>
      </c>
      <c r="N21" s="176"/>
      <c r="O21" s="261">
        <v>2016</v>
      </c>
      <c r="P21" s="177"/>
    </row>
    <row r="22" spans="2:16" ht="16.5" customHeight="1" thickBot="1">
      <c r="B22" s="190" t="s">
        <v>121</v>
      </c>
      <c r="C22" s="263"/>
      <c r="D22" s="264"/>
      <c r="E22" s="264"/>
      <c r="F22" s="191"/>
      <c r="G22" s="262"/>
      <c r="H22" s="192"/>
      <c r="I22" s="193"/>
      <c r="J22" s="190" t="s">
        <v>121</v>
      </c>
      <c r="K22" s="263"/>
      <c r="L22" s="264"/>
      <c r="M22" s="264"/>
      <c r="N22" s="191"/>
      <c r="O22" s="262"/>
      <c r="P22" s="192"/>
    </row>
    <row r="23" spans="2:16" ht="16.5" customHeight="1" thickTop="1">
      <c r="B23" s="166"/>
      <c r="C23" s="167" t="s">
        <v>144</v>
      </c>
      <c r="D23" s="168"/>
      <c r="E23" s="168"/>
      <c r="F23" s="169"/>
      <c r="G23" s="265" t="s">
        <v>93</v>
      </c>
      <c r="H23" s="170"/>
      <c r="I23" s="171"/>
      <c r="J23" s="166"/>
      <c r="K23" s="167" t="s">
        <v>145</v>
      </c>
      <c r="L23" s="168"/>
      <c r="M23" s="168"/>
      <c r="N23" s="169"/>
      <c r="O23" s="265" t="s">
        <v>93</v>
      </c>
      <c r="P23" s="170"/>
    </row>
    <row r="24" spans="2:16" ht="16.5" customHeight="1">
      <c r="B24" s="173"/>
      <c r="C24" s="174" t="s">
        <v>146</v>
      </c>
      <c r="D24" s="175"/>
      <c r="E24" s="175"/>
      <c r="F24" s="176"/>
      <c r="G24" s="266"/>
      <c r="H24" s="177"/>
      <c r="I24" s="178"/>
      <c r="J24" s="173"/>
      <c r="K24" s="174" t="s">
        <v>94</v>
      </c>
      <c r="L24" s="175"/>
      <c r="M24" s="175"/>
      <c r="N24" s="176"/>
      <c r="O24" s="266"/>
      <c r="P24" s="177"/>
    </row>
    <row r="25" spans="2:16" ht="16.5" customHeight="1">
      <c r="B25" s="179" t="s">
        <v>97</v>
      </c>
      <c r="C25" s="268">
        <f>'申し込みシート'!L20</f>
        <v>0</v>
      </c>
      <c r="D25" s="269"/>
      <c r="E25" s="270"/>
      <c r="F25" s="176"/>
      <c r="G25" s="267"/>
      <c r="H25" s="177"/>
      <c r="I25" s="178"/>
      <c r="J25" s="179" t="s">
        <v>147</v>
      </c>
      <c r="K25" s="268">
        <f>'申し込みシート'!L21</f>
        <v>0</v>
      </c>
      <c r="L25" s="269"/>
      <c r="M25" s="270"/>
      <c r="N25" s="176"/>
      <c r="O25" s="267"/>
      <c r="P25" s="177"/>
    </row>
    <row r="26" spans="2:16" ht="16.5" customHeight="1">
      <c r="B26" s="179" t="s">
        <v>130</v>
      </c>
      <c r="C26" s="268">
        <f>'申し込みシート'!T20</f>
        <v>0</v>
      </c>
      <c r="D26" s="269"/>
      <c r="E26" s="270"/>
      <c r="F26" s="176"/>
      <c r="G26" s="271" t="s">
        <v>148</v>
      </c>
      <c r="H26" s="177"/>
      <c r="I26" s="178"/>
      <c r="J26" s="179" t="s">
        <v>149</v>
      </c>
      <c r="K26" s="268">
        <f>'申し込みシート'!T21</f>
        <v>0</v>
      </c>
      <c r="L26" s="269"/>
      <c r="M26" s="270"/>
      <c r="N26" s="176"/>
      <c r="O26" s="271" t="s">
        <v>131</v>
      </c>
      <c r="P26" s="177"/>
    </row>
    <row r="27" spans="2:16" ht="16.5" customHeight="1">
      <c r="B27" s="179" t="s">
        <v>133</v>
      </c>
      <c r="C27" s="268">
        <f>C16</f>
        <v>0</v>
      </c>
      <c r="D27" s="269"/>
      <c r="E27" s="270"/>
      <c r="F27" s="176"/>
      <c r="G27" s="272"/>
      <c r="H27" s="177"/>
      <c r="I27" s="178"/>
      <c r="J27" s="179" t="s">
        <v>133</v>
      </c>
      <c r="K27" s="268">
        <f>C16</f>
        <v>0</v>
      </c>
      <c r="L27" s="269"/>
      <c r="M27" s="270"/>
      <c r="N27" s="176"/>
      <c r="O27" s="272"/>
      <c r="P27" s="177"/>
    </row>
    <row r="28" spans="2:16" ht="16.5" customHeight="1">
      <c r="B28" s="179">
        <v>5</v>
      </c>
      <c r="C28" s="194"/>
      <c r="D28" s="179" t="s">
        <v>150</v>
      </c>
      <c r="E28" s="181" t="str">
        <f>'申し込みシート'!A1</f>
        <v>＊</v>
      </c>
      <c r="F28" s="182"/>
      <c r="G28" s="272"/>
      <c r="H28" s="177"/>
      <c r="I28" s="178"/>
      <c r="J28" s="179">
        <v>6</v>
      </c>
      <c r="K28" s="194"/>
      <c r="L28" s="179" t="s">
        <v>151</v>
      </c>
      <c r="M28" s="181" t="str">
        <f>'申し込みシート'!A1</f>
        <v>＊</v>
      </c>
      <c r="N28" s="182"/>
      <c r="O28" s="272"/>
      <c r="P28" s="177"/>
    </row>
    <row r="29" spans="2:16" ht="16.5" customHeight="1">
      <c r="B29" s="179" t="s">
        <v>152</v>
      </c>
      <c r="C29" s="183" t="s">
        <v>136</v>
      </c>
      <c r="D29" s="184"/>
      <c r="E29" s="185"/>
      <c r="F29" s="176"/>
      <c r="G29" s="272"/>
      <c r="H29" s="177"/>
      <c r="I29" s="178"/>
      <c r="J29" s="179" t="s">
        <v>137</v>
      </c>
      <c r="K29" s="183" t="s">
        <v>136</v>
      </c>
      <c r="L29" s="184"/>
      <c r="M29" s="185"/>
      <c r="N29" s="176"/>
      <c r="O29" s="272"/>
      <c r="P29" s="177"/>
    </row>
    <row r="30" spans="2:16" ht="16.5" customHeight="1">
      <c r="B30" s="179" t="s">
        <v>153</v>
      </c>
      <c r="C30" s="258" t="s">
        <v>154</v>
      </c>
      <c r="D30" s="259"/>
      <c r="E30" s="260"/>
      <c r="F30" s="176"/>
      <c r="G30" s="272"/>
      <c r="H30" s="177"/>
      <c r="I30" s="178"/>
      <c r="J30" s="179" t="s">
        <v>153</v>
      </c>
      <c r="K30" s="258" t="s">
        <v>154</v>
      </c>
      <c r="L30" s="259"/>
      <c r="M30" s="260"/>
      <c r="N30" s="176"/>
      <c r="O30" s="272"/>
      <c r="P30" s="177"/>
    </row>
    <row r="31" spans="2:16" ht="16.5" customHeight="1">
      <c r="B31" s="179" t="s">
        <v>141</v>
      </c>
      <c r="C31" s="186">
        <f>'申し込みシート'!AB20</f>
        <v>0</v>
      </c>
      <c r="D31" s="187" t="s">
        <v>114</v>
      </c>
      <c r="E31" s="181">
        <f>'申し込みシート'!A20</f>
        <v>0</v>
      </c>
      <c r="F31" s="176"/>
      <c r="G31" s="273"/>
      <c r="H31" s="177"/>
      <c r="I31" s="178"/>
      <c r="J31" s="179" t="s">
        <v>155</v>
      </c>
      <c r="K31" s="186">
        <f>'申し込みシート'!AB21</f>
        <v>0</v>
      </c>
      <c r="L31" s="187" t="s">
        <v>156</v>
      </c>
      <c r="M31" s="181">
        <f>'申し込みシート'!A21</f>
        <v>0</v>
      </c>
      <c r="N31" s="176"/>
      <c r="O31" s="273"/>
      <c r="P31" s="177"/>
    </row>
    <row r="32" spans="2:16" ht="16.5" customHeight="1">
      <c r="B32" s="179" t="s">
        <v>157</v>
      </c>
      <c r="C32" s="188">
        <f>'申し込みシート'!F20</f>
        <v>0</v>
      </c>
      <c r="D32" s="179" t="s">
        <v>158</v>
      </c>
      <c r="E32" s="189">
        <f>'申し込みシート'!C20</f>
        <v>0</v>
      </c>
      <c r="F32" s="176"/>
      <c r="G32" s="261">
        <v>2016</v>
      </c>
      <c r="H32" s="177"/>
      <c r="I32" s="178"/>
      <c r="J32" s="179" t="s">
        <v>159</v>
      </c>
      <c r="K32" s="188">
        <v>0</v>
      </c>
      <c r="L32" s="179" t="s">
        <v>117</v>
      </c>
      <c r="M32" s="189">
        <f>'申し込みシート'!C21</f>
        <v>0</v>
      </c>
      <c r="N32" s="176"/>
      <c r="O32" s="261">
        <v>2016</v>
      </c>
      <c r="P32" s="177"/>
    </row>
    <row r="33" spans="2:16" ht="16.5" customHeight="1" thickBot="1">
      <c r="B33" s="190" t="s">
        <v>121</v>
      </c>
      <c r="C33" s="263"/>
      <c r="D33" s="264"/>
      <c r="E33" s="264"/>
      <c r="F33" s="191"/>
      <c r="G33" s="262"/>
      <c r="H33" s="192"/>
      <c r="I33" s="193"/>
      <c r="J33" s="190" t="s">
        <v>121</v>
      </c>
      <c r="K33" s="263"/>
      <c r="L33" s="264"/>
      <c r="M33" s="264"/>
      <c r="N33" s="191"/>
      <c r="O33" s="262"/>
      <c r="P33" s="192"/>
    </row>
    <row r="34" spans="2:16" ht="16.5" customHeight="1" thickTop="1">
      <c r="B34" s="166"/>
      <c r="C34" s="167" t="s">
        <v>160</v>
      </c>
      <c r="D34" s="168"/>
      <c r="E34" s="168"/>
      <c r="F34" s="169"/>
      <c r="G34" s="265" t="s">
        <v>161</v>
      </c>
      <c r="H34" s="170"/>
      <c r="I34" s="171"/>
      <c r="J34" s="166"/>
      <c r="K34" s="167" t="s">
        <v>162</v>
      </c>
      <c r="L34" s="168"/>
      <c r="M34" s="168"/>
      <c r="N34" s="169"/>
      <c r="O34" s="265" t="s">
        <v>163</v>
      </c>
      <c r="P34" s="170"/>
    </row>
    <row r="35" spans="2:16" ht="16.5" customHeight="1">
      <c r="B35" s="173"/>
      <c r="C35" s="174" t="s">
        <v>164</v>
      </c>
      <c r="D35" s="175"/>
      <c r="E35" s="175"/>
      <c r="F35" s="176"/>
      <c r="G35" s="266"/>
      <c r="H35" s="177"/>
      <c r="I35" s="178"/>
      <c r="J35" s="173"/>
      <c r="K35" s="174" t="s">
        <v>127</v>
      </c>
      <c r="L35" s="175"/>
      <c r="M35" s="175"/>
      <c r="N35" s="176"/>
      <c r="O35" s="266"/>
      <c r="P35" s="177"/>
    </row>
    <row r="36" spans="2:16" ht="16.5" customHeight="1">
      <c r="B36" s="179" t="s">
        <v>147</v>
      </c>
      <c r="C36" s="268">
        <f>'申し込みシート'!L22</f>
        <v>0</v>
      </c>
      <c r="D36" s="269"/>
      <c r="E36" s="270"/>
      <c r="F36" s="176"/>
      <c r="G36" s="267"/>
      <c r="H36" s="177"/>
      <c r="I36" s="178"/>
      <c r="J36" s="179" t="s">
        <v>165</v>
      </c>
      <c r="K36" s="268">
        <f>'申し込みシート'!L23</f>
        <v>0</v>
      </c>
      <c r="L36" s="269"/>
      <c r="M36" s="270"/>
      <c r="N36" s="176"/>
      <c r="O36" s="267"/>
      <c r="P36" s="177"/>
    </row>
    <row r="37" spans="2:16" ht="16.5" customHeight="1">
      <c r="B37" s="179" t="s">
        <v>166</v>
      </c>
      <c r="C37" s="268">
        <f>'申し込みシート'!T22</f>
        <v>0</v>
      </c>
      <c r="D37" s="269"/>
      <c r="E37" s="270"/>
      <c r="F37" s="176"/>
      <c r="G37" s="271" t="s">
        <v>131</v>
      </c>
      <c r="H37" s="177"/>
      <c r="I37" s="178"/>
      <c r="J37" s="179" t="s">
        <v>130</v>
      </c>
      <c r="K37" s="268">
        <f>'申し込みシート'!T23</f>
        <v>0</v>
      </c>
      <c r="L37" s="269"/>
      <c r="M37" s="270"/>
      <c r="N37" s="176"/>
      <c r="O37" s="271" t="s">
        <v>167</v>
      </c>
      <c r="P37" s="177"/>
    </row>
    <row r="38" spans="2:16" ht="16.5" customHeight="1">
      <c r="B38" s="179" t="s">
        <v>168</v>
      </c>
      <c r="C38" s="268">
        <f>C27</f>
        <v>0</v>
      </c>
      <c r="D38" s="269"/>
      <c r="E38" s="270"/>
      <c r="F38" s="176"/>
      <c r="G38" s="272"/>
      <c r="H38" s="177"/>
      <c r="I38" s="178"/>
      <c r="J38" s="179" t="s">
        <v>133</v>
      </c>
      <c r="K38" s="268">
        <f>K27</f>
        <v>0</v>
      </c>
      <c r="L38" s="269"/>
      <c r="M38" s="270"/>
      <c r="N38" s="176"/>
      <c r="O38" s="272"/>
      <c r="P38" s="177"/>
    </row>
    <row r="39" spans="2:16" ht="16.5" customHeight="1">
      <c r="B39" s="179">
        <v>7</v>
      </c>
      <c r="C39" s="194"/>
      <c r="D39" s="179" t="s">
        <v>169</v>
      </c>
      <c r="E39" s="181" t="str">
        <f>'申し込みシート'!A1</f>
        <v>＊</v>
      </c>
      <c r="F39" s="182"/>
      <c r="G39" s="272"/>
      <c r="H39" s="177"/>
      <c r="I39" s="178"/>
      <c r="J39" s="179">
        <v>8</v>
      </c>
      <c r="K39" s="194"/>
      <c r="L39" s="179" t="s">
        <v>103</v>
      </c>
      <c r="M39" s="181" t="str">
        <f>'申し込みシート'!A1</f>
        <v>＊</v>
      </c>
      <c r="N39" s="182"/>
      <c r="O39" s="272"/>
      <c r="P39" s="177"/>
    </row>
    <row r="40" spans="2:16" ht="16.5" customHeight="1">
      <c r="B40" s="179" t="s">
        <v>137</v>
      </c>
      <c r="C40" s="183" t="s">
        <v>136</v>
      </c>
      <c r="D40" s="184"/>
      <c r="E40" s="185"/>
      <c r="F40" s="176"/>
      <c r="G40" s="272"/>
      <c r="H40" s="177"/>
      <c r="I40" s="178"/>
      <c r="J40" s="179" t="s">
        <v>137</v>
      </c>
      <c r="K40" s="183" t="s">
        <v>136</v>
      </c>
      <c r="L40" s="184"/>
      <c r="M40" s="185"/>
      <c r="N40" s="176"/>
      <c r="O40" s="272"/>
      <c r="P40" s="177"/>
    </row>
    <row r="41" spans="2:16" ht="16.5" customHeight="1">
      <c r="B41" s="179" t="s">
        <v>170</v>
      </c>
      <c r="C41" s="258" t="s">
        <v>139</v>
      </c>
      <c r="D41" s="259"/>
      <c r="E41" s="260"/>
      <c r="F41" s="176"/>
      <c r="G41" s="272"/>
      <c r="H41" s="177"/>
      <c r="I41" s="178"/>
      <c r="J41" s="179" t="s">
        <v>153</v>
      </c>
      <c r="K41" s="258" t="s">
        <v>139</v>
      </c>
      <c r="L41" s="259"/>
      <c r="M41" s="260"/>
      <c r="N41" s="176"/>
      <c r="O41" s="272"/>
      <c r="P41" s="177"/>
    </row>
    <row r="42" spans="2:16" ht="16.5" customHeight="1">
      <c r="B42" s="179" t="s">
        <v>171</v>
      </c>
      <c r="C42" s="186">
        <f>'申し込みシート'!AB22</f>
        <v>0</v>
      </c>
      <c r="D42" s="187" t="s">
        <v>142</v>
      </c>
      <c r="E42" s="181">
        <f>'申し込みシート'!A22</f>
        <v>0</v>
      </c>
      <c r="F42" s="176"/>
      <c r="G42" s="273"/>
      <c r="H42" s="177"/>
      <c r="I42" s="178"/>
      <c r="J42" s="179" t="s">
        <v>143</v>
      </c>
      <c r="K42" s="186">
        <f>'申し込みシート'!AB23</f>
        <v>0</v>
      </c>
      <c r="L42" s="187" t="s">
        <v>172</v>
      </c>
      <c r="M42" s="181">
        <f>'申し込みシート'!A23</f>
        <v>0</v>
      </c>
      <c r="N42" s="176"/>
      <c r="O42" s="273"/>
      <c r="P42" s="177"/>
    </row>
    <row r="43" spans="2:16" ht="16.5" customHeight="1">
      <c r="B43" s="179" t="s">
        <v>116</v>
      </c>
      <c r="C43" s="188">
        <f>'申し込みシート'!F22</f>
        <v>0</v>
      </c>
      <c r="D43" s="179" t="s">
        <v>117</v>
      </c>
      <c r="E43" s="189">
        <f>'申し込みシート'!C22</f>
        <v>0</v>
      </c>
      <c r="F43" s="176"/>
      <c r="G43" s="261">
        <v>2016</v>
      </c>
      <c r="H43" s="177"/>
      <c r="I43" s="178"/>
      <c r="J43" s="179" t="s">
        <v>116</v>
      </c>
      <c r="K43" s="188">
        <f>'申し込みシート'!F23</f>
        <v>0</v>
      </c>
      <c r="L43" s="179" t="s">
        <v>117</v>
      </c>
      <c r="M43" s="189">
        <f>'申し込みシート'!C23</f>
        <v>0</v>
      </c>
      <c r="N43" s="176"/>
      <c r="O43" s="261">
        <v>2016</v>
      </c>
      <c r="P43" s="177"/>
    </row>
    <row r="44" spans="2:16" ht="16.5" customHeight="1" thickBot="1">
      <c r="B44" s="190" t="s">
        <v>121</v>
      </c>
      <c r="C44" s="263"/>
      <c r="D44" s="264"/>
      <c r="E44" s="264"/>
      <c r="F44" s="191"/>
      <c r="G44" s="262"/>
      <c r="H44" s="192"/>
      <c r="I44" s="193"/>
      <c r="J44" s="190" t="s">
        <v>121</v>
      </c>
      <c r="K44" s="263"/>
      <c r="L44" s="264"/>
      <c r="M44" s="264"/>
      <c r="N44" s="191"/>
      <c r="O44" s="262"/>
      <c r="P44" s="192"/>
    </row>
    <row r="45" ht="16.5" customHeight="1" thickTop="1"/>
    <row r="46" ht="16.5" customHeight="1"/>
  </sheetData>
  <sheetProtection/>
  <mergeCells count="64">
    <mergeCell ref="G1:G3"/>
    <mergeCell ref="O1:O3"/>
    <mergeCell ref="C3:E3"/>
    <mergeCell ref="K3:M3"/>
    <mergeCell ref="C4:E4"/>
    <mergeCell ref="G4:G9"/>
    <mergeCell ref="K4:M4"/>
    <mergeCell ref="O4:O9"/>
    <mergeCell ref="C5:E5"/>
    <mergeCell ref="K5:M5"/>
    <mergeCell ref="C8:E8"/>
    <mergeCell ref="K8:M8"/>
    <mergeCell ref="G10:G11"/>
    <mergeCell ref="O10:O11"/>
    <mergeCell ref="C11:E11"/>
    <mergeCell ref="K11:M11"/>
    <mergeCell ref="G12:G14"/>
    <mergeCell ref="O12:O14"/>
    <mergeCell ref="C14:E14"/>
    <mergeCell ref="K14:M14"/>
    <mergeCell ref="C15:E15"/>
    <mergeCell ref="G15:G20"/>
    <mergeCell ref="K15:M15"/>
    <mergeCell ref="O15:O20"/>
    <mergeCell ref="C16:E16"/>
    <mergeCell ref="K16:M16"/>
    <mergeCell ref="C19:E19"/>
    <mergeCell ref="K19:M19"/>
    <mergeCell ref="G21:G22"/>
    <mergeCell ref="O21:O22"/>
    <mergeCell ref="C22:E22"/>
    <mergeCell ref="K22:M22"/>
    <mergeCell ref="G23:G25"/>
    <mergeCell ref="O23:O25"/>
    <mergeCell ref="C25:E25"/>
    <mergeCell ref="K25:M25"/>
    <mergeCell ref="C26:E26"/>
    <mergeCell ref="G26:G31"/>
    <mergeCell ref="K26:M26"/>
    <mergeCell ref="O26:O31"/>
    <mergeCell ref="C27:E27"/>
    <mergeCell ref="K27:M27"/>
    <mergeCell ref="C30:E30"/>
    <mergeCell ref="K30:M30"/>
    <mergeCell ref="G32:G33"/>
    <mergeCell ref="O32:O33"/>
    <mergeCell ref="C33:E33"/>
    <mergeCell ref="K33:M33"/>
    <mergeCell ref="G34:G36"/>
    <mergeCell ref="O34:O36"/>
    <mergeCell ref="C36:E36"/>
    <mergeCell ref="K36:M36"/>
    <mergeCell ref="C37:E37"/>
    <mergeCell ref="G37:G42"/>
    <mergeCell ref="K37:M37"/>
    <mergeCell ref="O37:O42"/>
    <mergeCell ref="C38:E38"/>
    <mergeCell ref="K38:M38"/>
    <mergeCell ref="C41:E41"/>
    <mergeCell ref="K41:M41"/>
    <mergeCell ref="G43:G44"/>
    <mergeCell ref="O43:O44"/>
    <mergeCell ref="C44:E44"/>
    <mergeCell ref="K44:M44"/>
  </mergeCells>
  <printOptions/>
  <pageMargins left="0.11811023622047245" right="0.11811023622047245" top="0.11811023622047245" bottom="0.15748031496062992" header="0.31496062992125984" footer="0.31496062992125984"/>
  <pageSetup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zoomScale="70" zoomScaleNormal="70" zoomScaleSheetLayoutView="70" workbookViewId="0" topLeftCell="A1">
      <selection activeCell="F13" sqref="F13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7.75">
      <c r="A2" s="2"/>
      <c r="E2" s="284" t="s">
        <v>0</v>
      </c>
      <c r="F2" s="284"/>
      <c r="G2" s="284"/>
      <c r="H2" s="284"/>
      <c r="I2" s="3"/>
      <c r="K2" s="4" t="s">
        <v>1</v>
      </c>
      <c r="L2" s="5"/>
      <c r="N2" s="6"/>
    </row>
    <row r="4" ht="13.5" customHeight="1"/>
    <row r="5" spans="1:256" s="10" customFormat="1" ht="19.5" customHeight="1">
      <c r="A5" s="285" t="s">
        <v>2</v>
      </c>
      <c r="B5" s="7" t="s">
        <v>3</v>
      </c>
      <c r="C5" s="8">
        <v>26</v>
      </c>
      <c r="D5" s="9" t="s">
        <v>4</v>
      </c>
      <c r="E5" s="9"/>
      <c r="F5" s="9"/>
      <c r="G5" s="9"/>
      <c r="H5" s="9"/>
      <c r="I5" s="9"/>
      <c r="J5" s="9"/>
      <c r="K5" s="9"/>
      <c r="L5" s="9"/>
      <c r="M5" s="286" t="s">
        <v>5</v>
      </c>
      <c r="N5" s="286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85"/>
      <c r="B6" s="287" t="str">
        <f>'申し込みシート'!I1</f>
        <v>大会名</v>
      </c>
      <c r="C6" s="287"/>
      <c r="D6" s="287"/>
      <c r="E6" s="287"/>
      <c r="F6" s="287"/>
      <c r="G6" s="287"/>
      <c r="H6" s="287"/>
      <c r="I6" s="287"/>
      <c r="J6" s="287"/>
      <c r="K6" s="288" t="str">
        <f>'申し込みシート'!A1</f>
        <v>＊</v>
      </c>
      <c r="L6" s="288"/>
      <c r="M6" s="289"/>
      <c r="N6" s="289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78" t="s">
        <v>6</v>
      </c>
      <c r="B7" s="11" t="s">
        <v>7</v>
      </c>
      <c r="C7" s="279">
        <f>'申し込みシート'!I3</f>
        <v>0</v>
      </c>
      <c r="D7" s="279"/>
      <c r="E7" s="279"/>
      <c r="F7" s="279"/>
      <c r="G7" s="280" t="s">
        <v>8</v>
      </c>
      <c r="H7" s="281"/>
      <c r="I7" s="281"/>
      <c r="J7" s="281"/>
      <c r="K7" s="281"/>
      <c r="L7" s="281"/>
      <c r="M7" s="281"/>
      <c r="N7" s="28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78"/>
      <c r="B8" s="282">
        <f>'申し込みシート'!I4</f>
        <v>0</v>
      </c>
      <c r="C8" s="282"/>
      <c r="D8" s="282"/>
      <c r="E8" s="282"/>
      <c r="F8" s="282"/>
      <c r="G8" s="280"/>
      <c r="H8" s="281"/>
      <c r="I8" s="281"/>
      <c r="J8" s="281"/>
      <c r="K8" s="281"/>
      <c r="L8" s="281"/>
      <c r="M8" s="281"/>
      <c r="N8" s="28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6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9</v>
      </c>
      <c r="B10" s="15" t="s">
        <v>10</v>
      </c>
      <c r="C10" s="16" t="s">
        <v>11</v>
      </c>
      <c r="D10" s="17" t="s">
        <v>12</v>
      </c>
      <c r="E10" s="18" t="s">
        <v>13</v>
      </c>
      <c r="F10" s="18" t="s">
        <v>7</v>
      </c>
      <c r="G10" s="19" t="s">
        <v>14</v>
      </c>
      <c r="H10" s="20" t="s">
        <v>15</v>
      </c>
      <c r="I10" s="21" t="s">
        <v>16</v>
      </c>
      <c r="J10" s="22"/>
      <c r="K10" s="23" t="s">
        <v>17</v>
      </c>
      <c r="L10" s="283" t="s">
        <v>18</v>
      </c>
      <c r="M10" s="283"/>
      <c r="N10" s="24" t="s">
        <v>19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IF('申し込みシート'!AM4="","",'申し込みシート'!AM4)</f>
      </c>
      <c r="E11" s="29">
        <f>IF('申し込みシート'!AO4="","",'申し込みシート'!AO4)</f>
      </c>
      <c r="F11" s="30">
        <f>IF('申し込みシート'!AP4="","",'申し込みシート'!AP4)</f>
      </c>
      <c r="G11" s="31">
        <f>IF('申し込みシート'!AN4="","",'申し込みシート'!AN4)</f>
      </c>
      <c r="H11" s="32"/>
      <c r="I11" s="33"/>
      <c r="J11" s="34"/>
      <c r="K11" s="35" t="str">
        <f>IF('申し込みシート'!F16="","",'申し込みシート'!F16)</f>
        <v>代表者</v>
      </c>
      <c r="L11" s="274">
        <f>IF('申し込みシート'!L16="","",'申し込みシート'!L16)</f>
      </c>
      <c r="M11" s="274"/>
      <c r="N11" s="36"/>
      <c r="P11" s="37" t="s">
        <v>20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IF('申し込みシート'!AM5="","",'申し込みシート'!AM5)</f>
      </c>
      <c r="E12" s="29">
        <f>IF('申し込みシート'!AO5="","",'申し込みシート'!AO5)</f>
      </c>
      <c r="F12" s="30">
        <f>IF('申し込みシート'!AP5="","",'申し込みシート'!AP5)</f>
      </c>
      <c r="G12" s="31">
        <f>IF('申し込みシート'!AN5="","",'申し込みシート'!AN5)</f>
      </c>
      <c r="H12" s="40"/>
      <c r="I12" s="41"/>
      <c r="J12" s="34"/>
      <c r="K12" s="35" t="str">
        <f>IF('申し込みシート'!F17="","",'申し込みシート'!F17)</f>
        <v>監督</v>
      </c>
      <c r="L12" s="274">
        <f>IF('申し込みシート'!L17="","",'申し込みシート'!L17)</f>
      </c>
      <c r="M12" s="274"/>
      <c r="N12" s="36"/>
      <c r="P12" s="42" t="s">
        <v>21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IF('申し込みシート'!AM6="","",'申し込みシート'!AM6)</f>
      </c>
      <c r="E13" s="29">
        <f>IF('申し込みシート'!AO6="","",'申し込みシート'!AO6)</f>
      </c>
      <c r="F13" s="30">
        <f>IF('申し込みシート'!AP6="","",'申し込みシート'!AP6)</f>
      </c>
      <c r="G13" s="31">
        <f>IF('申し込みシート'!AN6="","",'申し込みシート'!AN6)</f>
      </c>
      <c r="H13" s="44"/>
      <c r="I13" s="41"/>
      <c r="J13" s="34"/>
      <c r="K13" s="35">
        <f>IF('申し込みシート'!F18="","",'申し込みシート'!F18)</f>
      </c>
      <c r="L13" s="274">
        <f>IF('申し込みシート'!L18="","",'申し込みシート'!L18)</f>
      </c>
      <c r="M13" s="274"/>
      <c r="N13" s="36"/>
      <c r="P13" s="42" t="s">
        <v>22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IF('申し込みシート'!AM7="","",'申し込みシート'!AM7)</f>
      </c>
      <c r="E14" s="29">
        <f>IF('申し込みシート'!AO7="","",'申し込みシート'!AO7)</f>
      </c>
      <c r="F14" s="30">
        <f>IF('申し込みシート'!AP7="","",'申し込みシート'!AP7)</f>
      </c>
      <c r="G14" s="31">
        <f>IF('申し込みシート'!AN7="","",'申し込みシート'!AN7)</f>
      </c>
      <c r="H14" s="44"/>
      <c r="I14" s="41"/>
      <c r="J14" s="45"/>
      <c r="K14" s="35">
        <f>IF('申し込みシート'!F19="","",'申し込みシート'!F19)</f>
      </c>
      <c r="L14" s="274">
        <f>IF('申し込みシート'!L19="","",'申し込みシート'!L19)</f>
      </c>
      <c r="M14" s="274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IF('申し込みシート'!AM8="","",'申し込みシート'!AM8)</f>
      </c>
      <c r="E15" s="29">
        <f>IF('申し込みシート'!AO8="","",'申し込みシート'!AO8)</f>
      </c>
      <c r="F15" s="30">
        <f>IF('申し込みシート'!AP8="","",'申し込みシート'!AP8)</f>
      </c>
      <c r="G15" s="31">
        <f>IF('申し込みシート'!AN8="","",'申し込みシート'!AN8)</f>
      </c>
      <c r="H15" s="44"/>
      <c r="I15" s="41"/>
      <c r="J15" s="47"/>
      <c r="K15" s="35">
        <f>IF('申し込みシート'!F20="","",'申し込みシート'!F20)</f>
      </c>
      <c r="L15" s="274">
        <f>IF('申し込みシート'!L20="","",'申し込みシート'!L20)</f>
      </c>
      <c r="M15" s="274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IF('申し込みシート'!AM9="","",'申し込みシート'!AM9)</f>
      </c>
      <c r="E16" s="29">
        <f>IF('申し込みシート'!AO9="","",'申し込みシート'!AO9)</f>
      </c>
      <c r="F16" s="30">
        <f>IF('申し込みシート'!AP9="","",'申し込みシート'!AP9)</f>
      </c>
      <c r="G16" s="31">
        <f>IF('申し込みシート'!AN9="","",'申し込みシート'!AN9)</f>
      </c>
      <c r="H16" s="44"/>
      <c r="I16" s="41"/>
      <c r="J16" s="47"/>
      <c r="K16" s="35">
        <f>IF('申し込みシート'!F21="","",'申し込みシート'!F21)</f>
      </c>
      <c r="L16" s="274">
        <f>IF('申し込みシート'!L21="","",'申し込みシート'!L21)</f>
      </c>
      <c r="M16" s="274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IF('申し込みシート'!AM10="","",'申し込みシート'!AM10)</f>
      </c>
      <c r="E17" s="29">
        <f>IF('申し込みシート'!AO10="","",'申し込みシート'!AO10)</f>
      </c>
      <c r="F17" s="30">
        <f>IF('申し込みシート'!AP10="","",'申し込みシート'!AP10)</f>
      </c>
      <c r="G17" s="31">
        <f>IF('申し込みシート'!AN10="","",'申し込みシート'!AN10)</f>
      </c>
      <c r="H17" s="44"/>
      <c r="I17" s="41"/>
      <c r="J17" s="47"/>
      <c r="K17" s="35">
        <f>IF('申し込みシート'!F22="","",'申し込みシート'!F22)</f>
      </c>
      <c r="L17" s="274">
        <f>IF('申し込みシート'!L22="","",'申し込みシート'!L22)</f>
      </c>
      <c r="M17" s="274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IF('申し込みシート'!AM11="","",'申し込みシート'!AM11)</f>
      </c>
      <c r="E18" s="29">
        <f>IF('申し込みシート'!AO11="","",'申し込みシート'!AO11)</f>
      </c>
      <c r="F18" s="30">
        <f>IF('申し込みシート'!AP11="","",'申し込みシート'!AP11)</f>
      </c>
      <c r="G18" s="31">
        <f>IF('申し込みシート'!AN11="","",'申し込みシート'!AN11)</f>
      </c>
      <c r="H18" s="44"/>
      <c r="I18" s="41"/>
      <c r="J18" s="45"/>
      <c r="K18" s="50">
        <f>IF('申し込みシート'!F23="","",'申し込みシート'!F23)</f>
      </c>
      <c r="L18" s="275">
        <f>IF('申し込みシート'!L23="","",'申し込みシート'!L23)</f>
      </c>
      <c r="M18" s="275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IF('申し込みシート'!AM12="","",'申し込みシート'!AM12)</f>
      </c>
      <c r="E19" s="29">
        <f>IF('申し込みシート'!AO12="","",'申し込みシート'!AO12)</f>
      </c>
      <c r="F19" s="30">
        <f>IF('申し込みシート'!AP12="","",'申し込みシート'!AP12)</f>
      </c>
      <c r="G19" s="31">
        <f>IF('申し込みシート'!AN12="","",'申し込みシート'!AN12)</f>
      </c>
      <c r="H19" s="44"/>
      <c r="I19" s="41"/>
      <c r="J19" s="47"/>
      <c r="K19" s="53" t="s">
        <v>23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IF('申し込みシート'!AM13="","",'申し込みシート'!AM13)</f>
      </c>
      <c r="E20" s="29">
        <f>IF('申し込みシート'!AO13="","",'申し込みシート'!AO13)</f>
      </c>
      <c r="F20" s="30">
        <f>IF('申し込みシート'!AP13="","",'申し込みシート'!AP13)</f>
      </c>
      <c r="G20" s="31">
        <f>IF('申し込みシート'!AN13="","",'申し込みシート'!AN13)</f>
      </c>
      <c r="H20" s="44"/>
      <c r="I20" s="41"/>
      <c r="J20" s="47"/>
      <c r="K20" s="54"/>
      <c r="L20" s="55" t="s">
        <v>24</v>
      </c>
      <c r="M20" s="55" t="s">
        <v>25</v>
      </c>
      <c r="N20" s="55" t="s">
        <v>26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IF('申し込みシート'!AM14="","",'申し込みシート'!AM14)</f>
      </c>
      <c r="E21" s="29">
        <f>IF('申し込みシート'!AO14="","",'申し込みシート'!AO14)</f>
      </c>
      <c r="F21" s="30">
        <f>IF('申し込みシート'!AP14="","",'申し込みシート'!AP14)</f>
      </c>
      <c r="G21" s="31">
        <f>IF('申し込みシート'!AN14="","",'申し込みシート'!AN14)</f>
      </c>
      <c r="H21" s="44"/>
      <c r="I21" s="41"/>
      <c r="J21" s="47"/>
      <c r="K21" s="57" t="s">
        <v>27</v>
      </c>
      <c r="L21" s="58">
        <f>IF('申し込みシート'!L11="","",'申し込みシート'!L11)</f>
      </c>
      <c r="M21" s="58">
        <f>IF('申し込みシート'!T11="","",'申し込みシート'!T11)</f>
      </c>
      <c r="N21" s="58">
        <f>IF('申し込みシート'!AB11="","",'申し込みシート'!AB11)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IF('申し込みシート'!AM15="","",'申し込みシート'!AM15)</f>
      </c>
      <c r="E22" s="29">
        <f>IF('申し込みシート'!AO15="","",'申し込みシート'!AO15)</f>
      </c>
      <c r="F22" s="30">
        <f>IF('申し込みシート'!AP15="","",'申し込みシート'!AP15)</f>
      </c>
      <c r="G22" s="31">
        <f>IF('申し込みシート'!AN15="","",'申し込みシート'!AN15)</f>
      </c>
      <c r="H22" s="44"/>
      <c r="I22" s="41"/>
      <c r="J22" s="45"/>
      <c r="K22" s="59" t="s">
        <v>28</v>
      </c>
      <c r="L22" s="58">
        <f>IF('申し込みシート'!L12="","",'申し込みシート'!L12)</f>
      </c>
      <c r="M22" s="58">
        <f>IF('申し込みシート'!T12="","",'申し込みシート'!T12)</f>
      </c>
      <c r="N22" s="58">
        <f>IF('申し込みシート'!AB12="","",'申し込みシート'!AB12)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IF('申し込みシート'!AM16="","",'申し込みシート'!AM16)</f>
      </c>
      <c r="E23" s="29">
        <f>IF('申し込みシート'!AO16="","",'申し込みシート'!AO16)</f>
      </c>
      <c r="F23" s="30">
        <f>IF('申し込みシート'!AP16="","",'申し込みシート'!AP16)</f>
      </c>
      <c r="G23" s="31">
        <f>IF('申し込みシート'!AN16="","",'申し込みシート'!AN16)</f>
      </c>
      <c r="H23" s="44"/>
      <c r="I23" s="41"/>
      <c r="J23" s="47"/>
      <c r="K23" s="57" t="s">
        <v>27</v>
      </c>
      <c r="L23" s="58">
        <f>IF('申し込みシート'!L13="","",'申し込みシート'!L13)</f>
      </c>
      <c r="M23" s="58">
        <f>IF('申し込みシート'!T13="","",'申し込みシート'!T13)</f>
      </c>
      <c r="N23" s="58">
        <f>IF('申し込みシート'!AB13="","",'申し込みシート'!AB13)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IF('申し込みシート'!AM17="","",'申し込みシート'!AM17)</f>
      </c>
      <c r="E24" s="29">
        <f>IF('申し込みシート'!AO17="","",'申し込みシート'!AO17)</f>
      </c>
      <c r="F24" s="30">
        <f>IF('申し込みシート'!AP17="","",'申し込みシート'!AP17)</f>
      </c>
      <c r="G24" s="31">
        <f>IF('申し込みシート'!AN17="","",'申し込みシート'!AN17)</f>
      </c>
      <c r="H24" s="44"/>
      <c r="I24" s="41"/>
      <c r="J24" s="47"/>
      <c r="K24" s="59" t="s">
        <v>28</v>
      </c>
      <c r="L24" s="58">
        <f>IF('申し込みシート'!L14="","",'申し込みシート'!L14)</f>
      </c>
      <c r="M24" s="58">
        <f>IF('申し込みシート'!T14="","",'申し込みシート'!T14)</f>
      </c>
      <c r="N24" s="58">
        <f>IF('申し込みシート'!AB14="","",'申し込みシート'!AB14)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IF('申し込みシート'!AM18="","",'申し込みシート'!AM18)</f>
      </c>
      <c r="E25" s="29">
        <f>IF('申し込みシート'!AO18="","",'申し込みシート'!AO18)</f>
      </c>
      <c r="F25" s="30">
        <f>IF('申し込みシート'!AP18="","",'申し込みシート'!AP18)</f>
      </c>
      <c r="G25" s="31">
        <f>IF('申し込みシート'!AN18="","",'申し込みシート'!AN18)</f>
      </c>
      <c r="H25" s="44"/>
      <c r="I25" s="41"/>
      <c r="J25" s="47"/>
      <c r="K25" s="53" t="s">
        <v>29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IF('申し込みシート'!AM19="","",'申し込みシート'!AM19)</f>
      </c>
      <c r="E26" s="29">
        <f>IF('申し込みシート'!AO19="","",'申し込みシート'!AO19)</f>
      </c>
      <c r="F26" s="30">
        <f>IF('申し込みシート'!AP19="","",'申し込みシート'!AP19)</f>
      </c>
      <c r="G26" s="31">
        <f>IF('申し込みシート'!AN19="","",'申し込みシート'!AN19)</f>
      </c>
      <c r="H26" s="44"/>
      <c r="I26" s="41"/>
      <c r="J26" s="45"/>
      <c r="K26" s="276"/>
      <c r="L26" s="276"/>
      <c r="M26" s="276"/>
      <c r="N26" s="276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IF('申し込みシート'!AM20="","",'申し込みシート'!AM20)</f>
      </c>
      <c r="E27" s="29">
        <f>IF('申し込みシート'!AO20="","",'申し込みシート'!AO20)</f>
      </c>
      <c r="F27" s="30">
        <f>IF('申し込みシート'!AP20="","",'申し込みシート'!AP20)</f>
      </c>
      <c r="G27" s="31">
        <f>IF('申し込みシート'!AN20="","",'申し込みシート'!AN20)</f>
      </c>
      <c r="H27" s="44"/>
      <c r="I27" s="41"/>
      <c r="J27" s="47"/>
      <c r="K27" s="276"/>
      <c r="L27" s="276"/>
      <c r="M27" s="276"/>
      <c r="N27" s="276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IF('申し込みシート'!AM21="","",'申し込みシート'!AM21)</f>
      </c>
      <c r="E28" s="29">
        <f>IF('申し込みシート'!AO21="","",'申し込みシート'!AO21)</f>
      </c>
      <c r="F28" s="30">
        <f>IF('申し込みシート'!AP21="","",'申し込みシート'!AP21)</f>
      </c>
      <c r="G28" s="31">
        <f>IF('申し込みシート'!AN21="","",'申し込みシート'!AN21)</f>
      </c>
      <c r="H28" s="61"/>
      <c r="I28" s="62"/>
      <c r="J28" s="47"/>
      <c r="K28" s="53" t="s">
        <v>30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IF('申し込みシート'!AM22="","",'申し込みシート'!AM22)</f>
      </c>
      <c r="E29" s="29">
        <f>IF('申し込みシート'!AO22="","",'申し込みシート'!AO22)</f>
      </c>
      <c r="F29" s="30">
        <f>IF('申し込みシート'!AP22="","",'申し込みシート'!AP22)</f>
      </c>
      <c r="G29" s="31">
        <f>IF('申し込みシート'!AN22="","",'申し込みシート'!AN22)</f>
      </c>
      <c r="H29" s="61"/>
      <c r="I29" s="62"/>
      <c r="J29" s="47"/>
      <c r="K29" s="277"/>
      <c r="L29" s="277"/>
      <c r="M29" s="277"/>
      <c r="N29" s="277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IF('申し込みシート'!AM23="","",'申し込みシート'!AM23)</f>
      </c>
      <c r="E30" s="65">
        <f>IF('申し込みシート'!AO23="","",'申し込みシート'!AO23)</f>
      </c>
      <c r="F30" s="66">
        <f>IF('申し込みシート'!AP23="","",'申し込みシート'!AP23)</f>
      </c>
      <c r="G30" s="67">
        <f>IF('申し込みシート'!AN23="","",'申し込みシート'!AN23)</f>
      </c>
      <c r="H30" s="68"/>
      <c r="I30" s="69"/>
      <c r="J30" s="45"/>
      <c r="K30" s="277"/>
      <c r="L30" s="277"/>
      <c r="M30" s="277"/>
      <c r="N30" s="277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6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6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6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6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6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6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6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6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6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6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6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6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6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6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6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6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6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6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dataValidations count="1">
    <dataValidation type="list" allowBlank="1" showInputMessage="1" showErrorMessage="1" sqref="B11:C30 N11:N18">
      <formula1>メンバー表!$P$12:$P$13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横山政明</cp:lastModifiedBy>
  <dcterms:created xsi:type="dcterms:W3CDTF">2014-07-01T16:42:24Z</dcterms:created>
  <dcterms:modified xsi:type="dcterms:W3CDTF">2016-06-16T13:19:02Z</dcterms:modified>
  <cp:category/>
  <cp:version/>
  <cp:contentType/>
  <cp:contentStatus/>
</cp:coreProperties>
</file>