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95" windowHeight="4665" activeTab="0"/>
  </bookViews>
  <sheets>
    <sheet name="案内" sheetId="1" r:id="rId1"/>
    <sheet name="富士見小案内図" sheetId="2" r:id="rId2"/>
    <sheet name="対戦結果" sheetId="3" r:id="rId3"/>
    <sheet name="新聞社報告 (富士見小)" sheetId="4" r:id="rId4"/>
    <sheet name="日程審判" sheetId="5" r:id="rId5"/>
    <sheet name="リーグ表" sheetId="6" r:id="rId6"/>
    <sheet name="入力表" sheetId="7" r:id="rId7"/>
  </sheets>
  <definedNames>
    <definedName name="_xlnm.Print_Area" localSheetId="3">'新聞社報告 (富士見小)'!$A$1:$F$32</definedName>
    <definedName name="_xlnm.Print_Area" localSheetId="2">'対戦結果'!$A$1:$AA$52</definedName>
  </definedNames>
  <calcPr fullCalcOnLoad="1"/>
</workbook>
</file>

<file path=xl/sharedStrings.xml><?xml version="1.0" encoding="utf-8"?>
<sst xmlns="http://schemas.openxmlformats.org/spreadsheetml/2006/main" count="265" uniqueCount="170">
  <si>
    <t>勝</t>
  </si>
  <si>
    <t>負</t>
  </si>
  <si>
    <t>勝
点</t>
  </si>
  <si>
    <t>得
点</t>
  </si>
  <si>
    <t>失
点</t>
  </si>
  <si>
    <t>Ｇ
Ｄ</t>
  </si>
  <si>
    <t>順
位</t>
  </si>
  <si>
    <t>キックオフ</t>
  </si>
  <si>
    <t>対</t>
  </si>
  <si>
    <t>戦</t>
  </si>
  <si>
    <t>主  審</t>
  </si>
  <si>
    <t>副  審</t>
  </si>
  <si>
    <t>-</t>
  </si>
  <si>
    <t>大会名</t>
  </si>
  <si>
    <t>登録チーム名</t>
  </si>
  <si>
    <t>抽選会</t>
  </si>
  <si>
    <t>開催日</t>
  </si>
  <si>
    <t>送付日</t>
  </si>
  <si>
    <t>しゅうサッカークラブ</t>
  </si>
  <si>
    <t>内容の更新方法</t>
  </si>
  <si>
    <t>上記の</t>
  </si>
  <si>
    <t>赤字</t>
  </si>
  <si>
    <r>
      <t>上</t>
    </r>
    <r>
      <rPr>
        <sz val="11"/>
        <rFont val="ＭＳ Ｐゴシック"/>
        <family val="3"/>
      </rPr>
      <t>のみを変更する。内容は全体に反映される。</t>
    </r>
  </si>
  <si>
    <t>「入力表」シートに表示された内容で印刷用「対戦審判」「リーグ表」｢案内｣｢対戦結果｣に内容が反映されます。</t>
  </si>
  <si>
    <t>大会参加チーム連絡者 各位</t>
  </si>
  <si>
    <t>拝啓　時下ますますご清祥のこととお喜び申し上げます。</t>
  </si>
  <si>
    <t>・試合中に生じた怪我等は、応急処置は致しますが、その後の処置は、各チームにて対処下さい。</t>
  </si>
  <si>
    <t>・ ゴミは、各チームで必ずお持ち帰り下さい。</t>
  </si>
  <si>
    <t>以上</t>
  </si>
  <si>
    <t>富士見小学校会場</t>
  </si>
  <si>
    <t>しゅうＳＣ 越中谷 庸三</t>
  </si>
  <si>
    <t>試合結果報告</t>
  </si>
  <si>
    <t>１．大 会 名 ：</t>
  </si>
  <si>
    <t>２．実施期日：</t>
  </si>
  <si>
    <t>３．競技内容：</t>
  </si>
  <si>
    <t>予選リーグ</t>
  </si>
  <si>
    <t>４．会    場  ：</t>
  </si>
  <si>
    <t>５．試合結果：</t>
  </si>
  <si>
    <t>（   ）内はＰＫ戦の結果</t>
  </si>
  <si>
    <t>予選リーグ</t>
  </si>
  <si>
    <t>試合内容</t>
  </si>
  <si>
    <t xml:space="preserve">  ９：３０</t>
  </si>
  <si>
    <t>皆さんご協力お願いします</t>
  </si>
  <si>
    <t>１３：２０</t>
  </si>
  <si>
    <t>後援審議番号</t>
  </si>
  <si>
    <t>分</t>
  </si>
  <si>
    <t>・体育館周辺のポーチ（ひさしの下）は土足厳禁です。利用時はシートをお使い下さい。</t>
  </si>
  <si>
    <t>・校内は禁煙です。喫煙は門外でお願いします。</t>
  </si>
  <si>
    <t xml:space="preserve">  当日は、道路の渋滞が予測されますので電車を利用された方がよろしいかと思います。</t>
  </si>
  <si>
    <t>正</t>
  </si>
  <si>
    <t>副</t>
  </si>
  <si>
    <t>ゴールキーパー</t>
  </si>
  <si>
    <t>神奈川新聞社運動部御中</t>
  </si>
  <si>
    <t xml:space="preserve">    ［FAX045(227)0167］</t>
  </si>
  <si>
    <t xml:space="preserve">  １０：２０</t>
  </si>
  <si>
    <t>１２：３０</t>
  </si>
  <si>
    <t>１１：１０</t>
  </si>
  <si>
    <t>１２：００</t>
  </si>
  <si>
    <t>１４：１０</t>
  </si>
  <si>
    <t xml:space="preserve">・試合時間　３チームリーグ40分　(20-5-20)  </t>
  </si>
  <si>
    <t>・ メンバー表　キックオフ１５分前までに本部席に提出のうえ、対戦チームと交換ください。</t>
  </si>
  <si>
    <t>【お願い】</t>
  </si>
  <si>
    <t>・グラウンド周辺に置かれている鉢植えには、十分注意して傷つけたりしないようにお願いします。</t>
  </si>
  <si>
    <t>副　審</t>
  </si>
  <si>
    <t>川県少女サッカー大会</t>
  </si>
  <si>
    <t>副  審</t>
  </si>
  <si>
    <t>キックオフ</t>
  </si>
  <si>
    <t>対　　　　戦</t>
  </si>
  <si>
    <t>ユニフォーム</t>
  </si>
  <si>
    <t>フィールド</t>
  </si>
  <si>
    <t>勝</t>
  </si>
  <si>
    <t>勝点</t>
  </si>
  <si>
    <t>GD</t>
  </si>
  <si>
    <t>順位</t>
  </si>
  <si>
    <t>負</t>
  </si>
  <si>
    <t>得
点</t>
  </si>
  <si>
    <t>失
点</t>
  </si>
  <si>
    <t>キックオッフ</t>
  </si>
  <si>
    <t>対　戦　結　果</t>
  </si>
  <si>
    <t>－</t>
  </si>
  <si>
    <t>越中谷 庸三</t>
  </si>
  <si>
    <t>後援審議番号</t>
  </si>
  <si>
    <t>[富士見小会場分]</t>
  </si>
  <si>
    <t>休　　憩</t>
  </si>
  <si>
    <t>.FD</t>
  </si>
  <si>
    <t>GK</t>
  </si>
  <si>
    <t>＊＊＊＊</t>
  </si>
  <si>
    <t>＊＊＊＊</t>
  </si>
  <si>
    <t>１３～１５</t>
  </si>
  <si>
    <t>１６～１８</t>
  </si>
  <si>
    <t>ｴﾙﾏｰﾅ</t>
  </si>
  <si>
    <t>西鶴間</t>
  </si>
  <si>
    <t>南が丘</t>
  </si>
  <si>
    <t>南百合丘</t>
  </si>
  <si>
    <t>大　庭</t>
  </si>
  <si>
    <t>しゅう・林間・あざみ野</t>
  </si>
  <si>
    <t>ＮＫＦＣエルマーナ</t>
  </si>
  <si>
    <t>西鶴間ＳＣレディース</t>
  </si>
  <si>
    <t>ＦＣラディシュ南が丘</t>
  </si>
  <si>
    <t>南百合丘リリーズ</t>
  </si>
  <si>
    <t>ＦＣ大庭レディース</t>
  </si>
  <si>
    <t>紺－紺－白</t>
  </si>
  <si>
    <t>赤－赤－白</t>
  </si>
  <si>
    <t>橙－黒－黒</t>
  </si>
  <si>
    <t>緑－青－青</t>
  </si>
  <si>
    <t>白－黒－赤</t>
  </si>
  <si>
    <t>黄－黄－黄</t>
  </si>
  <si>
    <t>青－青－青</t>
  </si>
  <si>
    <t>白/緑－黒－黒</t>
  </si>
  <si>
    <t>紺－紺－紺</t>
  </si>
  <si>
    <t>黄－青－紺</t>
  </si>
  <si>
    <t>白－エンジ－</t>
  </si>
  <si>
    <t>灰－緑ー</t>
  </si>
  <si>
    <t>緑－黒－白</t>
  </si>
  <si>
    <t>黄－白－黄</t>
  </si>
  <si>
    <t>赤－黒－赤</t>
  </si>
  <si>
    <t>緑－黒－緑</t>
  </si>
  <si>
    <t>第２４回チャンピオンカップ神奈川県少女サッカー大会</t>
  </si>
  <si>
    <t>第２４回チャンピオンカップ神奈</t>
  </si>
  <si>
    <t xml:space="preserve"> 　 南口階段を降りて正面の道路を直進　約４００Ｍ　徒歩６分</t>
  </si>
  <si>
    <t>・自動車は各チーム４台まで駐車可能です。フロントにチーム名・携帯番号を掲示下さい。</t>
  </si>
  <si>
    <r>
      <t xml:space="preserve"> また、</t>
    </r>
    <r>
      <rPr>
        <sz val="11"/>
        <color indexed="10"/>
        <rFont val="ＭＳ Ｐゴシック"/>
        <family val="3"/>
      </rPr>
      <t>ボールけりはグランドのみ</t>
    </r>
    <r>
      <rPr>
        <sz val="11"/>
        <rFont val="ＭＳ Ｐゴシック"/>
        <family val="3"/>
      </rPr>
      <t>でお願いします。</t>
    </r>
  </si>
  <si>
    <t>去る１１月１５日に行われました題記大会抽選会において決定しました予選リーグ組合せにより</t>
  </si>
  <si>
    <t>下記のとおり対戦キックオフ時刻と審判割当てを行います。</t>
  </si>
  <si>
    <t>参加各チームの皆様のご協力をよろしくお願い申し上げます。</t>
  </si>
  <si>
    <t>・競技規則　第２４回チャインピオンカップ神奈川県少女サッカー大会開催要項の競技規則による。</t>
  </si>
  <si>
    <t>南口から南(海側へ)450m徒歩5分</t>
  </si>
  <si>
    <t>富士見小学校案内図</t>
  </si>
  <si>
    <t>ＪＲ東海道線　鴨宮駅　下車</t>
  </si>
  <si>
    <t>（南口を出ると道路正面に見えます）</t>
  </si>
  <si>
    <t>http://map.yahoo.co.jp/pl?lat=35.26788472&amp;lon=139.18517139&amp;sc=5</t>
  </si>
  <si>
    <t>・ 会場案内　｢富士見小案内図シート｣ＪＲ東海道線　鴨宮駅下車</t>
  </si>
  <si>
    <t>地図へのリンク</t>
  </si>
  <si>
    <t>入力後各シートで確認後「対戦審判」「リーグ表」シートは「Ａ４」用紙で｢案内｣｢対戦結果｣は「Ａ４」で印刷して下さい。</t>
  </si>
  <si>
    <t>しゅう合同</t>
  </si>
  <si>
    <t>選手権大会担当役員  小林　洋一　様　</t>
  </si>
  <si>
    <t xml:space="preserve">    ［TEL/FAX 0463(75)0854］ </t>
  </si>
  <si>
    <t>大会担当　　小林　洋一　様</t>
  </si>
  <si>
    <t>神奈川新聞社運動部　御中　（ＦＡＸ　０４５－２２７－０１６７）</t>
  </si>
  <si>
    <t>試合結果掲載について（依頼）</t>
  </si>
  <si>
    <t>大会名</t>
  </si>
  <si>
    <t>期　 日</t>
  </si>
  <si>
    <t>会　 場</t>
  </si>
  <si>
    <t>：　小田原市立富士見小学校</t>
  </si>
  <si>
    <t>Ｎｏ</t>
  </si>
  <si>
    <t>区　　分</t>
  </si>
  <si>
    <t>勝ちチーム名</t>
  </si>
  <si>
    <t>得　　点</t>
  </si>
  <si>
    <t>負けチーム名</t>
  </si>
  <si>
    <t>以上よろしくお願いいたします。</t>
  </si>
  <si>
    <t>　　　　　　　　　　　　　連絡者名：　　　越中谷　庸三</t>
  </si>
  <si>
    <t>　　　　　　　　　ＴＥＬ＆ＦＡＸ：　０４６５－４８－９４７５</t>
  </si>
  <si>
    <t>審議番号</t>
  </si>
  <si>
    <t>-</t>
  </si>
  <si>
    <t>：２００８年　１２　月 　６ 日（土）</t>
  </si>
  <si>
    <t>ＮＫＦＣエルマーナ</t>
  </si>
  <si>
    <t>・審　判　　必ず有資格者で審判証の提示と審判服着用をお願いします。</t>
  </si>
  <si>
    <t>ｆ</t>
  </si>
  <si>
    <t>しゅう・林間・あざみ野</t>
  </si>
  <si>
    <t>ＮＫＦＣエルマーナ</t>
  </si>
  <si>
    <t>ＮＫＦＣエルマーナ</t>
  </si>
  <si>
    <t>西鶴間ＳＣレディース</t>
  </si>
  <si>
    <t>西鶴間ＳＣレディース</t>
  </si>
  <si>
    <t>ＦＣラディシュ南が丘</t>
  </si>
  <si>
    <t>ＦＣラディシュ南が丘</t>
  </si>
  <si>
    <t>南百合丘リリーズ</t>
  </si>
  <si>
    <t>南百合丘リリーズ</t>
  </si>
  <si>
    <t>ＦＣ大庭レディース</t>
  </si>
  <si>
    <t>ＦＣ大庭レディース</t>
  </si>
  <si>
    <t>・ 連絡先　しゅうサッカークラブ　越中谷庸三　 連絡先はチームに送付済です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</si>
</sst>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28"/>
      <name val="ＭＳ Ｐゴシック"/>
      <family val="3"/>
    </font>
    <font>
      <sz val="36"/>
      <name val="ＭＳ Ｐゴシック"/>
      <family val="3"/>
    </font>
    <font>
      <sz val="52"/>
      <name val="ＭＳ Ｐゴシック"/>
      <family val="3"/>
    </font>
    <font>
      <sz val="50"/>
      <name val="ＭＳ Ｐゴシック"/>
      <family val="3"/>
    </font>
    <font>
      <sz val="14"/>
      <name val="ＭＳ Ｐゴシック"/>
      <family val="3"/>
    </font>
    <font>
      <sz val="16"/>
      <name val="ＭＳ Ｐゴシック"/>
      <family val="3"/>
    </font>
    <font>
      <sz val="11"/>
      <color indexed="10"/>
      <name val="ＭＳ Ｐゴシック"/>
      <family val="3"/>
    </font>
    <font>
      <sz val="6"/>
      <name val="ＭＳ Ｐゴシック"/>
      <family val="3"/>
    </font>
    <font>
      <sz val="32"/>
      <name val="ＭＳ Ｐゴシック"/>
      <family val="3"/>
    </font>
    <font>
      <sz val="34"/>
      <name val="ＭＳ Ｐゴシック"/>
      <family val="3"/>
    </font>
    <font>
      <sz val="4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5"/>
      <name val="ＭＳ Ｐゴシック"/>
      <family val="3"/>
    </font>
    <font>
      <sz val="10.5"/>
      <color indexed="8"/>
      <name val="ＭＳ 明朝"/>
      <family val="1"/>
    </font>
    <font>
      <sz val="10.5"/>
      <color indexed="8"/>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4">
    <border>
      <left/>
      <right/>
      <top/>
      <bottom/>
      <diagonal/>
    </border>
    <border>
      <left>
        <color indexed="63"/>
      </left>
      <right>
        <color indexed="63"/>
      </right>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color indexed="63"/>
      </left>
      <right style="thin"/>
      <top style="medium"/>
      <bottom style="thin"/>
    </border>
    <border>
      <left style="medium"/>
      <right style="thin"/>
      <top>
        <color indexed="63"/>
      </top>
      <bottom style="thin"/>
    </border>
    <border>
      <left>
        <color indexed="63"/>
      </left>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style="hair"/>
      <top style="hair"/>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thin"/>
      <top style="thin"/>
      <bottom style="medium"/>
    </border>
    <border>
      <left>
        <color indexed="63"/>
      </left>
      <right style="thin"/>
      <top style="thin"/>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6" fillId="0" borderId="0" applyNumberFormat="0" applyFill="0" applyBorder="0" applyAlignment="0" applyProtection="0"/>
  </cellStyleXfs>
  <cellXfs count="216">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0" fontId="6" fillId="0" borderId="1" xfId="0" applyFont="1" applyBorder="1" applyAlignment="1">
      <alignment/>
    </xf>
    <xf numFmtId="0" fontId="5" fillId="0" borderId="2" xfId="0"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2" xfId="0" applyFont="1" applyBorder="1" applyAlignment="1">
      <alignment horizontal="center" wrapText="1"/>
    </xf>
    <xf numFmtId="0" fontId="5" fillId="0" borderId="7" xfId="0" applyFont="1" applyBorder="1" applyAlignment="1">
      <alignment horizontal="center" wrapText="1"/>
    </xf>
    <xf numFmtId="0" fontId="8" fillId="0" borderId="0" xfId="0" applyFont="1" applyAlignment="1">
      <alignment/>
    </xf>
    <xf numFmtId="0" fontId="0" fillId="0" borderId="0" xfId="0" applyFont="1" applyAlignment="1">
      <alignment/>
    </xf>
    <xf numFmtId="0" fontId="7" fillId="0" borderId="0" xfId="0" applyFont="1" applyAlignment="1">
      <alignment horizontal="right"/>
    </xf>
    <xf numFmtId="0" fontId="0" fillId="0" borderId="8" xfId="0" applyFont="1" applyBorder="1" applyAlignment="1">
      <alignment/>
    </xf>
    <xf numFmtId="0" fontId="0" fillId="0" borderId="9" xfId="0" applyFont="1" applyBorder="1" applyAlignment="1">
      <alignment/>
    </xf>
    <xf numFmtId="0" fontId="0" fillId="0" borderId="1" xfId="0" applyFont="1" applyBorder="1" applyAlignment="1">
      <alignment horizontal="right"/>
    </xf>
    <xf numFmtId="0" fontId="0" fillId="0" borderId="1" xfId="0" applyFont="1" applyBorder="1" applyAlignment="1">
      <alignment/>
    </xf>
    <xf numFmtId="0" fontId="0" fillId="0" borderId="2" xfId="0" applyFont="1" applyBorder="1" applyAlignment="1">
      <alignment horizontal="center"/>
    </xf>
    <xf numFmtId="0" fontId="0" fillId="0" borderId="7" xfId="0" applyFont="1" applyBorder="1" applyAlignment="1">
      <alignment horizontal="center"/>
    </xf>
    <xf numFmtId="0" fontId="0" fillId="0" borderId="10" xfId="0" applyFont="1" applyBorder="1" applyAlignment="1">
      <alignment/>
    </xf>
    <xf numFmtId="0" fontId="0"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horizontal="center"/>
    </xf>
    <xf numFmtId="0" fontId="0" fillId="0" borderId="0" xfId="0" applyFont="1" applyAlignment="1">
      <alignment horizontal="right"/>
    </xf>
    <xf numFmtId="0" fontId="0" fillId="0" borderId="2" xfId="0" applyFont="1" applyBorder="1" applyAlignment="1">
      <alignment horizontal="center" wrapText="1"/>
    </xf>
    <xf numFmtId="0" fontId="0" fillId="0" borderId="7" xfId="0" applyFont="1" applyBorder="1" applyAlignment="1">
      <alignment horizontal="center" wrapText="1"/>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0" xfId="0" applyFont="1" applyFill="1" applyAlignment="1">
      <alignment horizontal="right"/>
    </xf>
    <xf numFmtId="0" fontId="10" fillId="2" borderId="16" xfId="0" applyFont="1" applyFill="1" applyBorder="1" applyAlignment="1">
      <alignment horizontal="right"/>
    </xf>
    <xf numFmtId="20" fontId="10" fillId="2" borderId="16" xfId="0" applyNumberFormat="1" applyFont="1" applyFill="1" applyBorder="1" applyAlignment="1" quotePrefix="1">
      <alignment horizontal="right"/>
    </xf>
    <xf numFmtId="20" fontId="10" fillId="2" borderId="17" xfId="0" applyNumberFormat="1" applyFont="1" applyFill="1" applyBorder="1" applyAlignment="1" quotePrefix="1">
      <alignment horizontal="right"/>
    </xf>
    <xf numFmtId="0" fontId="10" fillId="2" borderId="0" xfId="0" applyFont="1" applyFill="1" applyAlignment="1">
      <alignment/>
    </xf>
    <xf numFmtId="0" fontId="0" fillId="0" borderId="0" xfId="0" applyAlignment="1">
      <alignment horizontal="centerContinuous"/>
    </xf>
    <xf numFmtId="14" fontId="10" fillId="2" borderId="0" xfId="0" applyNumberFormat="1" applyFont="1" applyFill="1" applyAlignment="1">
      <alignment horizontal="centerContinuous"/>
    </xf>
    <xf numFmtId="0" fontId="0" fillId="3" borderId="16"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3" borderId="11" xfId="0" applyFont="1" applyFill="1" applyBorder="1" applyAlignment="1">
      <alignment horizontal="center"/>
    </xf>
    <xf numFmtId="0" fontId="0" fillId="3" borderId="16" xfId="0" applyFont="1" applyFill="1" applyBorder="1" applyAlignment="1">
      <alignment horizontal="left"/>
    </xf>
    <xf numFmtId="0" fontId="0" fillId="3" borderId="18" xfId="0" applyFont="1" applyFill="1" applyBorder="1" applyAlignment="1">
      <alignment horizontal="centerContinuous"/>
    </xf>
    <xf numFmtId="0" fontId="0" fillId="3" borderId="19" xfId="0" applyFont="1" applyFill="1" applyBorder="1" applyAlignment="1">
      <alignment horizontal="centerContinuous"/>
    </xf>
    <xf numFmtId="0" fontId="0" fillId="3" borderId="13" xfId="0" applyFont="1" applyFill="1" applyBorder="1" applyAlignment="1">
      <alignment horizontal="center"/>
    </xf>
    <xf numFmtId="0" fontId="0" fillId="3" borderId="5" xfId="0" applyFont="1" applyFill="1" applyBorder="1" applyAlignment="1">
      <alignment horizontal="center"/>
    </xf>
    <xf numFmtId="0" fontId="0" fillId="3" borderId="6" xfId="0" applyFont="1" applyFill="1" applyBorder="1" applyAlignment="1">
      <alignment horizontal="center"/>
    </xf>
    <xf numFmtId="0" fontId="0" fillId="3" borderId="11" xfId="0" applyFont="1" applyFill="1" applyBorder="1" applyAlignment="1">
      <alignment horizontal="centerContinuous"/>
    </xf>
    <xf numFmtId="0" fontId="5" fillId="0" borderId="14" xfId="0" applyFont="1" applyBorder="1" applyAlignment="1" quotePrefix="1">
      <alignment horizontal="center" vertical="center"/>
    </xf>
    <xf numFmtId="0" fontId="5" fillId="0" borderId="15" xfId="0" applyFont="1" applyBorder="1" applyAlignment="1" quotePrefix="1">
      <alignment horizontal="center" vertical="center"/>
    </xf>
    <xf numFmtId="0" fontId="5" fillId="0" borderId="2" xfId="0" applyFont="1" applyBorder="1" applyAlignment="1" quotePrefix="1">
      <alignment horizontal="center" vertical="center"/>
    </xf>
    <xf numFmtId="0" fontId="5" fillId="0" borderId="8" xfId="0" applyFont="1" applyBorder="1" applyAlignment="1" quotePrefix="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horizontal="right" vertical="center"/>
    </xf>
    <xf numFmtId="20" fontId="6" fillId="0" borderId="16" xfId="0" applyNumberFormat="1" applyFont="1" applyBorder="1" applyAlignment="1" quotePrefix="1">
      <alignment horizontal="right" vertical="center"/>
    </xf>
    <xf numFmtId="0" fontId="6" fillId="0" borderId="12" xfId="0" applyFont="1" applyBorder="1" applyAlignment="1">
      <alignment vertical="center"/>
    </xf>
    <xf numFmtId="20" fontId="6" fillId="0" borderId="17" xfId="0" applyNumberFormat="1" applyFont="1" applyBorder="1" applyAlignment="1" quotePrefix="1">
      <alignment horizontal="right" vertical="center"/>
    </xf>
    <xf numFmtId="0" fontId="6" fillId="0" borderId="1" xfId="0" applyFont="1" applyBorder="1" applyAlignment="1">
      <alignment horizontal="right" vertical="center"/>
    </xf>
    <xf numFmtId="0" fontId="6" fillId="0" borderId="11" xfId="0" applyFont="1" applyBorder="1" applyAlignment="1">
      <alignment horizontal="center" vertical="center"/>
    </xf>
    <xf numFmtId="0" fontId="6" fillId="0" borderId="11" xfId="0" applyFont="1" applyBorder="1" applyAlignment="1">
      <alignment horizontal="centerContinuous" vertical="center"/>
    </xf>
    <xf numFmtId="0" fontId="0" fillId="0" borderId="0" xfId="0" applyAlignment="1">
      <alignmen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left" vertical="center"/>
    </xf>
    <xf numFmtId="0" fontId="6" fillId="0" borderId="6" xfId="0" applyFont="1" applyBorder="1" applyAlignment="1">
      <alignment horizontal="center" vertical="center"/>
    </xf>
    <xf numFmtId="0" fontId="1" fillId="0" borderId="0" xfId="0" applyFont="1" applyAlignment="1">
      <alignment/>
    </xf>
    <xf numFmtId="0" fontId="13" fillId="0" borderId="14" xfId="0" applyFont="1" applyBorder="1" applyAlignment="1" quotePrefix="1">
      <alignment horizontal="center" vertical="center"/>
    </xf>
    <xf numFmtId="0" fontId="13" fillId="0" borderId="15" xfId="0" applyFont="1" applyBorder="1" applyAlignment="1" quotePrefix="1">
      <alignment horizontal="center" vertical="center"/>
    </xf>
    <xf numFmtId="0" fontId="13" fillId="0" borderId="2" xfId="0" applyFont="1" applyBorder="1" applyAlignment="1" quotePrefix="1">
      <alignment horizontal="center" vertical="center"/>
    </xf>
    <xf numFmtId="0" fontId="14" fillId="0" borderId="0" xfId="0" applyFont="1" applyAlignment="1">
      <alignment/>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6" fillId="0" borderId="11" xfId="0" applyFont="1" applyBorder="1" applyAlignment="1">
      <alignment horizontal="right" vertical="center"/>
    </xf>
    <xf numFmtId="0" fontId="6" fillId="0" borderId="13" xfId="0" applyFont="1" applyBorder="1" applyAlignment="1">
      <alignment horizontal="center" vertical="center"/>
    </xf>
    <xf numFmtId="0" fontId="0" fillId="0" borderId="20" xfId="0" applyFont="1" applyBorder="1" applyAlignment="1">
      <alignment horizontal="center"/>
    </xf>
    <xf numFmtId="0" fontId="0" fillId="3" borderId="18" xfId="0" applyFont="1" applyFill="1" applyBorder="1" applyAlignment="1">
      <alignment horizontal="center"/>
    </xf>
    <xf numFmtId="0" fontId="0" fillId="3" borderId="21" xfId="0" applyFont="1" applyFill="1" applyBorder="1" applyAlignment="1">
      <alignment horizontal="centerContinuous"/>
    </xf>
    <xf numFmtId="0" fontId="0" fillId="3" borderId="22" xfId="0" applyFont="1" applyFill="1" applyBorder="1" applyAlignment="1">
      <alignment horizont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4" fillId="0" borderId="19" xfId="0" applyFont="1" applyBorder="1" applyAlignment="1">
      <alignment horizontal="center" vertical="center"/>
    </xf>
    <xf numFmtId="0" fontId="10" fillId="0" borderId="0" xfId="0" applyFont="1" applyAlignment="1">
      <alignment/>
    </xf>
    <xf numFmtId="0" fontId="10" fillId="2" borderId="8" xfId="0" applyFont="1" applyFill="1" applyBorder="1" applyAlignment="1" quotePrefix="1">
      <alignment horizontal="center"/>
    </xf>
    <xf numFmtId="0" fontId="5" fillId="0" borderId="0" xfId="0" applyFont="1" applyAlignment="1">
      <alignment horizontal="right"/>
    </xf>
    <xf numFmtId="0" fontId="5" fillId="0" borderId="0" xfId="0" applyFont="1" applyAlignment="1">
      <alignment horizontal="left"/>
    </xf>
    <xf numFmtId="0" fontId="7" fillId="0" borderId="0" xfId="0" applyFont="1" applyAlignment="1">
      <alignment/>
    </xf>
    <xf numFmtId="0" fontId="5" fillId="0" borderId="19" xfId="0" applyFont="1" applyBorder="1" applyAlignment="1">
      <alignment horizontal="center" vertical="center"/>
    </xf>
    <xf numFmtId="0" fontId="0" fillId="0" borderId="0" xfId="0" applyAlignment="1">
      <alignment horizontal="center"/>
    </xf>
    <xf numFmtId="0" fontId="0" fillId="0" borderId="0" xfId="0" applyAlignment="1">
      <alignment/>
    </xf>
    <xf numFmtId="20" fontId="0" fillId="0" borderId="0" xfId="0" applyNumberForma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21" xfId="0" applyBorder="1" applyAlignment="1">
      <alignment/>
    </xf>
    <xf numFmtId="0" fontId="0" fillId="0" borderId="21" xfId="0" applyFont="1" applyBorder="1" applyAlignment="1">
      <alignment horizontal="center"/>
    </xf>
    <xf numFmtId="0" fontId="0" fillId="0" borderId="23" xfId="0" applyBorder="1" applyAlignment="1">
      <alignment/>
    </xf>
    <xf numFmtId="0" fontId="0" fillId="0" borderId="23" xfId="0" applyFont="1" applyBorder="1" applyAlignment="1">
      <alignment horizontal="center"/>
    </xf>
    <xf numFmtId="0" fontId="0" fillId="0" borderId="0" xfId="0" applyAlignment="1">
      <alignment horizontal="left"/>
    </xf>
    <xf numFmtId="0" fontId="10" fillId="2" borderId="11" xfId="0" applyFont="1" applyFill="1" applyBorder="1" applyAlignment="1">
      <alignment horizontal="center"/>
    </xf>
    <xf numFmtId="0" fontId="0" fillId="0" borderId="0" xfId="0" applyFont="1" applyAlignment="1">
      <alignment horizontal="center"/>
    </xf>
    <xf numFmtId="0" fontId="0" fillId="0" borderId="24" xfId="0" applyBorder="1" applyAlignment="1">
      <alignment/>
    </xf>
    <xf numFmtId="0" fontId="0" fillId="0" borderId="11" xfId="0" applyBorder="1" applyAlignment="1">
      <alignment/>
    </xf>
    <xf numFmtId="0" fontId="0" fillId="0" borderId="16"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0" fontId="6" fillId="0" borderId="16" xfId="0" applyFont="1" applyBorder="1" applyAlignment="1">
      <alignment horizontal="center" vertical="center"/>
    </xf>
    <xf numFmtId="0" fontId="18" fillId="0" borderId="0" xfId="0" applyFont="1" applyAlignment="1">
      <alignment horizontal="justify"/>
    </xf>
    <xf numFmtId="0" fontId="18" fillId="0" borderId="0" xfId="0" applyFont="1" applyAlignment="1">
      <alignment/>
    </xf>
    <xf numFmtId="0" fontId="15" fillId="0" borderId="0" xfId="16" applyAlignment="1">
      <alignment/>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2" xfId="0" applyFont="1" applyBorder="1" applyAlignment="1">
      <alignment horizontal="center" vertical="center"/>
    </xf>
    <xf numFmtId="0" fontId="4" fillId="0" borderId="2" xfId="0" applyFont="1" applyBorder="1" applyAlignment="1" quotePrefix="1">
      <alignment horizontal="center" vertical="center"/>
    </xf>
    <xf numFmtId="0" fontId="4" fillId="0" borderId="14" xfId="0" applyFont="1" applyBorder="1" applyAlignment="1" quotePrefix="1">
      <alignment horizontal="center" vertical="center"/>
    </xf>
    <xf numFmtId="0" fontId="8" fillId="0" borderId="0" xfId="21" applyFont="1">
      <alignment vertical="center"/>
      <protection/>
    </xf>
    <xf numFmtId="0" fontId="0" fillId="0" borderId="0" xfId="21">
      <alignment vertical="center"/>
      <protection/>
    </xf>
    <xf numFmtId="0" fontId="17" fillId="0" borderId="0" xfId="21" applyFont="1">
      <alignment vertical="center"/>
      <protection/>
    </xf>
    <xf numFmtId="0" fontId="17" fillId="0" borderId="11" xfId="21" applyFont="1" applyBorder="1">
      <alignment vertical="center"/>
      <protection/>
    </xf>
    <xf numFmtId="0" fontId="0" fillId="0" borderId="28" xfId="21" applyBorder="1" applyAlignment="1">
      <alignment horizontal="center" vertical="center"/>
      <protection/>
    </xf>
    <xf numFmtId="49" fontId="8" fillId="0" borderId="28" xfId="21" applyNumberFormat="1" applyFont="1" applyBorder="1" applyAlignment="1" quotePrefix="1">
      <alignment horizontal="center" vertical="center"/>
      <protection/>
    </xf>
    <xf numFmtId="0" fontId="0" fillId="0" borderId="29" xfId="21" applyFont="1" applyFill="1" applyBorder="1" applyAlignment="1">
      <alignment horizontal="center" vertical="center"/>
      <protection/>
    </xf>
    <xf numFmtId="0" fontId="0" fillId="0" borderId="0" xfId="21" applyFont="1" applyFill="1" applyAlignment="1">
      <alignment horizontal="center" vertical="center"/>
      <protection/>
    </xf>
    <xf numFmtId="0" fontId="0" fillId="0" borderId="30" xfId="21" applyBorder="1" applyAlignment="1">
      <alignment horizontal="center" vertical="center"/>
      <protection/>
    </xf>
    <xf numFmtId="49" fontId="0" fillId="0" borderId="30" xfId="21" applyNumberFormat="1" applyBorder="1" applyAlignment="1">
      <alignment horizontal="center" vertical="center"/>
      <protection/>
    </xf>
    <xf numFmtId="0" fontId="0" fillId="0" borderId="0" xfId="21" applyBorder="1" applyAlignment="1">
      <alignment horizontal="center" vertical="center"/>
      <protection/>
    </xf>
    <xf numFmtId="49" fontId="0" fillId="0" borderId="0" xfId="21" applyNumberFormat="1" applyBorder="1" applyAlignment="1">
      <alignment horizontal="center" vertical="center"/>
      <protection/>
    </xf>
    <xf numFmtId="0" fontId="8" fillId="0" borderId="0" xfId="21" applyFont="1" applyAlignment="1">
      <alignment horizontal="left" vertical="center"/>
      <protection/>
    </xf>
    <xf numFmtId="0" fontId="0" fillId="0" borderId="28" xfId="21" applyFont="1" applyFill="1" applyBorder="1" applyAlignment="1">
      <alignment horizontal="center" vertical="center"/>
      <protection/>
    </xf>
    <xf numFmtId="0" fontId="0" fillId="0" borderId="14"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20" fontId="0" fillId="0" borderId="3" xfId="0" applyNumberFormat="1" applyBorder="1" applyAlignment="1">
      <alignment horizontal="center"/>
    </xf>
    <xf numFmtId="20" fontId="0" fillId="0" borderId="5" xfId="0" applyNumberFormat="1" applyBorder="1" applyAlignment="1">
      <alignment horizontal="center"/>
    </xf>
    <xf numFmtId="0" fontId="0" fillId="0" borderId="5" xfId="0" applyBorder="1" applyAlignment="1">
      <alignment horizontal="center"/>
    </xf>
    <xf numFmtId="31" fontId="0" fillId="0" borderId="0" xfId="0" applyNumberFormat="1" applyAlignment="1">
      <alignment horizontal="left"/>
    </xf>
    <xf numFmtId="0" fontId="0" fillId="0" borderId="18"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20" fontId="0" fillId="0" borderId="2" xfId="0" applyNumberFormat="1" applyBorder="1" applyAlignment="1">
      <alignment horizontal="center"/>
    </xf>
    <xf numFmtId="0" fontId="0" fillId="0" borderId="22" xfId="0" applyBorder="1" applyAlignment="1">
      <alignment horizontal="center"/>
    </xf>
    <xf numFmtId="20" fontId="0" fillId="0" borderId="31" xfId="0" applyNumberFormat="1" applyBorder="1" applyAlignment="1">
      <alignment horizontal="center"/>
    </xf>
    <xf numFmtId="0" fontId="0" fillId="0" borderId="18" xfId="0" applyFont="1" applyBorder="1" applyAlignment="1">
      <alignment horizontal="center"/>
    </xf>
    <xf numFmtId="0" fontId="0" fillId="0" borderId="21" xfId="0" applyFont="1" applyBorder="1" applyAlignment="1">
      <alignment horizontal="center"/>
    </xf>
    <xf numFmtId="0" fontId="0" fillId="0" borderId="32" xfId="0" applyFont="1" applyBorder="1" applyAlignment="1">
      <alignment horizontal="center"/>
    </xf>
    <xf numFmtId="0" fontId="0" fillId="0" borderId="32" xfId="0" applyBorder="1" applyAlignment="1">
      <alignment horizontal="center"/>
    </xf>
    <xf numFmtId="20" fontId="0" fillId="0" borderId="32" xfId="0" applyNumberFormat="1" applyBorder="1" applyAlignment="1">
      <alignment horizontal="center"/>
    </xf>
    <xf numFmtId="0" fontId="0" fillId="0" borderId="7" xfId="0" applyBorder="1" applyAlignment="1">
      <alignment horizontal="center"/>
    </xf>
    <xf numFmtId="20" fontId="0" fillId="0" borderId="18" xfId="0" applyNumberFormat="1" applyBorder="1" applyAlignment="1">
      <alignment horizontal="center"/>
    </xf>
    <xf numFmtId="20" fontId="0" fillId="0" borderId="21" xfId="0" applyNumberFormat="1"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15" fillId="0" borderId="0" xfId="16" applyAlignment="1">
      <alignment horizontal="center"/>
    </xf>
    <xf numFmtId="0" fontId="0" fillId="0" borderId="0" xfId="0" applyAlignment="1">
      <alignment horizontal="right"/>
    </xf>
    <xf numFmtId="0" fontId="0" fillId="0" borderId="21" xfId="0" applyBorder="1" applyAlignment="1" quotePrefix="1">
      <alignment horizontal="center"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1" xfId="0" applyBorder="1" applyAlignment="1">
      <alignment horizontal="right"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20" fontId="0" fillId="0" borderId="3" xfId="0" applyNumberFormat="1" applyBorder="1" applyAlignment="1">
      <alignment horizontal="center" vertical="center"/>
    </xf>
    <xf numFmtId="0" fontId="0" fillId="0" borderId="23" xfId="0"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vertical="center"/>
    </xf>
    <xf numFmtId="0" fontId="0" fillId="0" borderId="22" xfId="0" applyBorder="1" applyAlignment="1">
      <alignment horizontal="center" vertical="center"/>
    </xf>
    <xf numFmtId="0" fontId="0" fillId="0" borderId="43" xfId="0" applyBorder="1" applyAlignment="1">
      <alignment horizontal="center" vertical="center"/>
    </xf>
    <xf numFmtId="0" fontId="8" fillId="0" borderId="0" xfId="21" applyFont="1" applyAlignment="1">
      <alignment horizontal="center" vertical="center"/>
      <protection/>
    </xf>
    <xf numFmtId="0" fontId="8" fillId="0" borderId="0" xfId="21" applyFont="1" applyAlignment="1">
      <alignment horizontal="left" vertical="center"/>
      <protection/>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0" fillId="2" borderId="0" xfId="0" applyFont="1" applyFill="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新聞社等報告書"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29</xdr:row>
      <xdr:rowOff>152400</xdr:rowOff>
    </xdr:from>
    <xdr:to>
      <xdr:col>8</xdr:col>
      <xdr:colOff>219075</xdr:colOff>
      <xdr:row>56</xdr:row>
      <xdr:rowOff>38100</xdr:rowOff>
    </xdr:to>
    <xdr:pic>
      <xdr:nvPicPr>
        <xdr:cNvPr id="1" name="Picture 2"/>
        <xdr:cNvPicPr preferRelativeResize="1">
          <a:picLocks noChangeAspect="1"/>
        </xdr:cNvPicPr>
      </xdr:nvPicPr>
      <xdr:blipFill>
        <a:blip r:embed="rId1"/>
        <a:stretch>
          <a:fillRect/>
        </a:stretch>
      </xdr:blipFill>
      <xdr:spPr>
        <a:xfrm>
          <a:off x="285750" y="5172075"/>
          <a:ext cx="5419725" cy="4514850"/>
        </a:xfrm>
        <a:prstGeom prst="rect">
          <a:avLst/>
        </a:prstGeom>
        <a:noFill/>
        <a:ln w="9525" cmpd="sng">
          <a:noFill/>
        </a:ln>
      </xdr:spPr>
    </xdr:pic>
    <xdr:clientData/>
  </xdr:twoCellAnchor>
  <xdr:twoCellAnchor>
    <xdr:from>
      <xdr:col>3</xdr:col>
      <xdr:colOff>342900</xdr:colOff>
      <xdr:row>1</xdr:row>
      <xdr:rowOff>38100</xdr:rowOff>
    </xdr:from>
    <xdr:to>
      <xdr:col>8</xdr:col>
      <xdr:colOff>209550</xdr:colOff>
      <xdr:row>28</xdr:row>
      <xdr:rowOff>142875</xdr:rowOff>
    </xdr:to>
    <xdr:pic>
      <xdr:nvPicPr>
        <xdr:cNvPr id="2" name="Picture 1"/>
        <xdr:cNvPicPr preferRelativeResize="1">
          <a:picLocks noChangeAspect="1"/>
        </xdr:cNvPicPr>
      </xdr:nvPicPr>
      <xdr:blipFill>
        <a:blip r:embed="rId2"/>
        <a:stretch>
          <a:fillRect/>
        </a:stretch>
      </xdr:blipFill>
      <xdr:spPr>
        <a:xfrm>
          <a:off x="2400300" y="257175"/>
          <a:ext cx="3295650" cy="4733925"/>
        </a:xfrm>
        <a:prstGeom prst="rect">
          <a:avLst/>
        </a:prstGeom>
        <a:noFill/>
        <a:ln w="9525" cmpd="sng">
          <a:noFill/>
        </a:ln>
      </xdr:spPr>
    </xdr:pic>
    <xdr:clientData/>
  </xdr:twoCellAnchor>
  <xdr:twoCellAnchor>
    <xdr:from>
      <xdr:col>2</xdr:col>
      <xdr:colOff>85725</xdr:colOff>
      <xdr:row>40</xdr:row>
      <xdr:rowOff>47625</xdr:rowOff>
    </xdr:from>
    <xdr:to>
      <xdr:col>3</xdr:col>
      <xdr:colOff>476250</xdr:colOff>
      <xdr:row>48</xdr:row>
      <xdr:rowOff>152400</xdr:rowOff>
    </xdr:to>
    <xdr:sp>
      <xdr:nvSpPr>
        <xdr:cNvPr id="3" name="Rectangle 4"/>
        <xdr:cNvSpPr>
          <a:spLocks/>
        </xdr:cNvSpPr>
      </xdr:nvSpPr>
      <xdr:spPr>
        <a:xfrm>
          <a:off x="1457325" y="6953250"/>
          <a:ext cx="1076325" cy="1476375"/>
        </a:xfrm>
        <a:prstGeom prst="rect">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21</xdr:row>
      <xdr:rowOff>133350</xdr:rowOff>
    </xdr:from>
    <xdr:to>
      <xdr:col>2</xdr:col>
      <xdr:colOff>571500</xdr:colOff>
      <xdr:row>25</xdr:row>
      <xdr:rowOff>19050</xdr:rowOff>
    </xdr:to>
    <xdr:sp>
      <xdr:nvSpPr>
        <xdr:cNvPr id="4" name="AutoShape 5"/>
        <xdr:cNvSpPr>
          <a:spLocks/>
        </xdr:cNvSpPr>
      </xdr:nvSpPr>
      <xdr:spPr>
        <a:xfrm>
          <a:off x="114300" y="3781425"/>
          <a:ext cx="1828800" cy="571500"/>
        </a:xfrm>
        <a:prstGeom prst="wedgeRoundRectCallout">
          <a:avLst>
            <a:gd name="adj1" fmla="val 157291"/>
            <a:gd name="adj2" fmla="val -20000"/>
          </a:avLst>
        </a:prstGeom>
        <a:solidFill>
          <a:srgbClr val="FFFFFF"/>
        </a:solidFill>
        <a:ln w="12700" cmpd="sng">
          <a:solidFill>
            <a:srgbClr val="339933"/>
          </a:solidFill>
          <a:headEnd type="none"/>
          <a:tailEnd type="none"/>
        </a:ln>
      </xdr:spPr>
      <xdr:txBody>
        <a:bodyPr vertOverflow="clip" wrap="square" lIns="74295" tIns="8890" rIns="74295" bIns="8890"/>
        <a:p>
          <a:pPr algn="l">
            <a:defRPr/>
          </a:pPr>
          <a:r>
            <a:rPr lang="en-US" cap="none" sz="1050" b="0" i="0" u="none" baseline="0">
              <a:solidFill>
                <a:srgbClr val="000000"/>
              </a:solidFill>
            </a:rPr>
            <a:t>駐車場へはこちらから</a:t>
          </a:r>
          <a:r>
            <a:rPr lang="en-US" cap="none" sz="1050" b="0" i="0" u="none" baseline="0">
              <a:solidFill>
                <a:srgbClr val="000000"/>
              </a:solidFill>
            </a:rPr>
            <a:t>
</a:t>
          </a:r>
          <a:r>
            <a:rPr lang="en-US" cap="none" sz="1050" b="0" i="0" u="none" baseline="0">
              <a:solidFill>
                <a:srgbClr val="000000"/>
              </a:solidFill>
            </a:rPr>
            <a:t>お入りください</a:t>
          </a:r>
          <a:r>
            <a:rPr lang="en-US" cap="none" sz="1050" b="0" i="0" u="none" baseline="0">
              <a:solidFill>
                <a:srgbClr val="000000"/>
              </a:solidFill>
            </a:rPr>
            <a:t>
</a:t>
          </a:r>
        </a:p>
      </xdr:txBody>
    </xdr:sp>
    <xdr:clientData/>
  </xdr:twoCellAnchor>
  <xdr:twoCellAnchor>
    <xdr:from>
      <xdr:col>0</xdr:col>
      <xdr:colOff>142875</xdr:colOff>
      <xdr:row>16</xdr:row>
      <xdr:rowOff>133350</xdr:rowOff>
    </xdr:from>
    <xdr:to>
      <xdr:col>2</xdr:col>
      <xdr:colOff>600075</xdr:colOff>
      <xdr:row>20</xdr:row>
      <xdr:rowOff>19050</xdr:rowOff>
    </xdr:to>
    <xdr:sp>
      <xdr:nvSpPr>
        <xdr:cNvPr id="5" name="AutoShape 6"/>
        <xdr:cNvSpPr>
          <a:spLocks/>
        </xdr:cNvSpPr>
      </xdr:nvSpPr>
      <xdr:spPr>
        <a:xfrm>
          <a:off x="142875" y="2924175"/>
          <a:ext cx="1828800" cy="571500"/>
        </a:xfrm>
        <a:prstGeom prst="wedgeRoundRectCallout">
          <a:avLst>
            <a:gd name="adj" fmla="val 156773"/>
          </a:avLst>
        </a:prstGeom>
        <a:solidFill>
          <a:srgbClr val="FFFFFF"/>
        </a:solidFill>
        <a:ln w="12700" cmpd="sng">
          <a:solidFill>
            <a:srgbClr val="339933"/>
          </a:solidFill>
          <a:headEnd type="none"/>
          <a:tailEnd type="none"/>
        </a:ln>
      </xdr:spPr>
      <xdr:txBody>
        <a:bodyPr vertOverflow="clip" wrap="square" lIns="74295" tIns="8890" rIns="74295" bIns="8890"/>
        <a:p>
          <a:pPr algn="l">
            <a:defRPr/>
          </a:pPr>
          <a:r>
            <a:rPr lang="en-US" cap="none" sz="1050" b="0" i="0" u="none" baseline="0">
              <a:solidFill>
                <a:srgbClr val="000000"/>
              </a:solidFill>
            </a:rPr>
            <a:t>駅からはこちらから</a:t>
          </a:r>
          <a:r>
            <a:rPr lang="en-US" cap="none" sz="1050" b="0" i="0" u="none" baseline="0">
              <a:solidFill>
                <a:srgbClr val="000000"/>
              </a:solidFill>
            </a:rPr>
            <a:t>
</a:t>
          </a:r>
          <a:r>
            <a:rPr lang="en-US" cap="none" sz="1050" b="0" i="0" u="none" baseline="0">
              <a:solidFill>
                <a:srgbClr val="000000"/>
              </a:solidFill>
            </a:rPr>
            <a:t>お入りください</a:t>
          </a:r>
          <a:r>
            <a:rPr lang="en-US" cap="none" sz="1050" b="0" i="0" u="none" baseline="0">
              <a:solidFill>
                <a:srgbClr val="000000"/>
              </a:solidFill>
            </a:rPr>
            <a:t>
</a:t>
          </a:r>
        </a:p>
      </xdr:txBody>
    </xdr:sp>
    <xdr:clientData/>
  </xdr:twoCellAnchor>
  <xdr:twoCellAnchor>
    <xdr:from>
      <xdr:col>0</xdr:col>
      <xdr:colOff>228600</xdr:colOff>
      <xdr:row>26</xdr:row>
      <xdr:rowOff>66675</xdr:rowOff>
    </xdr:from>
    <xdr:to>
      <xdr:col>2</xdr:col>
      <xdr:colOff>76200</xdr:colOff>
      <xdr:row>29</xdr:row>
      <xdr:rowOff>9525</xdr:rowOff>
    </xdr:to>
    <xdr:sp>
      <xdr:nvSpPr>
        <xdr:cNvPr id="6" name="AutoShape 7"/>
        <xdr:cNvSpPr>
          <a:spLocks/>
        </xdr:cNvSpPr>
      </xdr:nvSpPr>
      <xdr:spPr>
        <a:xfrm>
          <a:off x="228600" y="4572000"/>
          <a:ext cx="1219200" cy="457200"/>
        </a:xfrm>
        <a:prstGeom prst="wedgeRoundRectCallout">
          <a:avLst>
            <a:gd name="adj1" fmla="val -17185"/>
            <a:gd name="adj2" fmla="val 197916"/>
          </a:avLst>
        </a:prstGeom>
        <a:solidFill>
          <a:srgbClr val="FFFFFF"/>
        </a:solidFill>
        <a:ln w="12700" cmpd="sng">
          <a:solidFill>
            <a:srgbClr val="339933"/>
          </a:solidFill>
          <a:headEnd type="none"/>
          <a:tailEnd type="none"/>
        </a:ln>
      </xdr:spPr>
      <xdr:txBody>
        <a:bodyPr vertOverflow="clip" wrap="square" lIns="74295" tIns="8890" rIns="74295" bIns="8890"/>
        <a:p>
          <a:pPr algn="l">
            <a:defRPr/>
          </a:pPr>
          <a:r>
            <a:rPr lang="en-US" cap="none" sz="1050" b="0" i="0" u="none" baseline="0">
              <a:solidFill>
                <a:srgbClr val="000000"/>
              </a:solidFill>
            </a:rPr>
            <a:t>小田原厚木道路
　小田原東ＩＣ</a:t>
          </a:r>
          <a:r>
            <a:rPr lang="en-US" cap="none" sz="1050" b="0" i="0" u="none" baseline="0">
              <a:solidFill>
                <a:srgbClr val="000000"/>
              </a:solidFill>
            </a:rPr>
            <a:t>
</a:t>
          </a:r>
        </a:p>
      </xdr:txBody>
    </xdr:sp>
    <xdr:clientData/>
  </xdr:twoCellAnchor>
  <xdr:twoCellAnchor>
    <xdr:from>
      <xdr:col>3</xdr:col>
      <xdr:colOff>171450</xdr:colOff>
      <xdr:row>1</xdr:row>
      <xdr:rowOff>0</xdr:rowOff>
    </xdr:from>
    <xdr:to>
      <xdr:col>8</xdr:col>
      <xdr:colOff>276225</xdr:colOff>
      <xdr:row>29</xdr:row>
      <xdr:rowOff>104775</xdr:rowOff>
    </xdr:to>
    <xdr:sp>
      <xdr:nvSpPr>
        <xdr:cNvPr id="7" name="AutoShape 8"/>
        <xdr:cNvSpPr>
          <a:spLocks/>
        </xdr:cNvSpPr>
      </xdr:nvSpPr>
      <xdr:spPr>
        <a:xfrm>
          <a:off x="2228850" y="219075"/>
          <a:ext cx="3533775" cy="4905375"/>
        </a:xfrm>
        <a:prstGeom prst="wedgeRectCallout">
          <a:avLst>
            <a:gd name="adj1" fmla="val -54583"/>
            <a:gd name="adj2" fmla="val 87087"/>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9525</xdr:rowOff>
    </xdr:from>
    <xdr:to>
      <xdr:col>5</xdr:col>
      <xdr:colOff>0</xdr:colOff>
      <xdr:row>6</xdr:row>
      <xdr:rowOff>0</xdr:rowOff>
    </xdr:to>
    <xdr:sp>
      <xdr:nvSpPr>
        <xdr:cNvPr id="1" name="Line 1"/>
        <xdr:cNvSpPr>
          <a:spLocks/>
        </xdr:cNvSpPr>
      </xdr:nvSpPr>
      <xdr:spPr>
        <a:xfrm>
          <a:off x="2324100" y="2076450"/>
          <a:ext cx="5372100" cy="2390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19050</xdr:rowOff>
    </xdr:from>
    <xdr:to>
      <xdr:col>4</xdr:col>
      <xdr:colOff>1714500</xdr:colOff>
      <xdr:row>10</xdr:row>
      <xdr:rowOff>762000</xdr:rowOff>
    </xdr:to>
    <xdr:sp>
      <xdr:nvSpPr>
        <xdr:cNvPr id="2" name="Line 2"/>
        <xdr:cNvSpPr>
          <a:spLocks/>
        </xdr:cNvSpPr>
      </xdr:nvSpPr>
      <xdr:spPr>
        <a:xfrm>
          <a:off x="2314575" y="6372225"/>
          <a:ext cx="5372100" cy="2343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6</xdr:row>
      <xdr:rowOff>266700</xdr:rowOff>
    </xdr:from>
    <xdr:to>
      <xdr:col>6</xdr:col>
      <xdr:colOff>0</xdr:colOff>
      <xdr:row>6</xdr:row>
      <xdr:rowOff>590550</xdr:rowOff>
    </xdr:to>
    <xdr:sp>
      <xdr:nvSpPr>
        <xdr:cNvPr id="3" name="テキスト 4"/>
        <xdr:cNvSpPr txBox="1">
          <a:spLocks noChangeArrowheads="1"/>
        </xdr:cNvSpPr>
      </xdr:nvSpPr>
      <xdr:spPr>
        <a:xfrm>
          <a:off x="7753350" y="4733925"/>
          <a:ext cx="676275" cy="323850"/>
        </a:xfrm>
        <a:prstGeom prst="rect">
          <a:avLst/>
        </a:prstGeom>
        <a:solidFill>
          <a:srgbClr val="FFFFFF"/>
        </a:solidFill>
        <a:ln w="1" cmpd="sng">
          <a:noFill/>
        </a:ln>
      </xdr:spPr>
      <xdr:txBody>
        <a:bodyPr vertOverflow="clip" wrap="square"/>
        <a:p>
          <a:pPr algn="l">
            <a:defRPr/>
          </a:pPr>
          <a:r>
            <a:rPr lang="en-US" cap="none" sz="1600" b="0" i="0" u="none" baseline="0">
              <a:latin typeface="ＭＳ Ｐゴシック"/>
              <a:ea typeface="ＭＳ Ｐゴシック"/>
              <a:cs typeface="ＭＳ Ｐゴシック"/>
            </a:rPr>
            <a:t>×3
点</a:t>
          </a:r>
        </a:p>
      </xdr:txBody>
    </xdr:sp>
    <xdr:clientData/>
  </xdr:twoCellAnchor>
  <xdr:twoCellAnchor>
    <xdr:from>
      <xdr:col>6</xdr:col>
      <xdr:colOff>0</xdr:colOff>
      <xdr:row>6</xdr:row>
      <xdr:rowOff>304800</xdr:rowOff>
    </xdr:from>
    <xdr:to>
      <xdr:col>6</xdr:col>
      <xdr:colOff>76200</xdr:colOff>
      <xdr:row>6</xdr:row>
      <xdr:rowOff>628650</xdr:rowOff>
    </xdr:to>
    <xdr:sp>
      <xdr:nvSpPr>
        <xdr:cNvPr id="4" name="テキスト 8"/>
        <xdr:cNvSpPr txBox="1">
          <a:spLocks noChangeArrowheads="1"/>
        </xdr:cNvSpPr>
      </xdr:nvSpPr>
      <xdr:spPr>
        <a:xfrm>
          <a:off x="8429625" y="4772025"/>
          <a:ext cx="76200" cy="323850"/>
        </a:xfrm>
        <a:prstGeom prst="rect">
          <a:avLst/>
        </a:prstGeom>
        <a:solidFill>
          <a:srgbClr val="FFFFFF"/>
        </a:solidFill>
        <a:ln w="1" cmpd="sng">
          <a:noFill/>
        </a:ln>
      </xdr:spPr>
      <xdr:txBody>
        <a:bodyPr vertOverflow="clip" wrap="square"/>
        <a:p>
          <a:pPr algn="l">
            <a:defRPr/>
          </a:pPr>
          <a:r>
            <a:rPr lang="en-US" cap="none" sz="1600" b="0" i="0" u="none" baseline="0">
              <a:latin typeface="ＭＳ Ｐゴシック"/>
              <a:ea typeface="ＭＳ Ｐゴシック"/>
              <a:cs typeface="ＭＳ Ｐゴシック"/>
            </a:rPr>
            <a:t>×２点</a:t>
          </a:r>
        </a:p>
      </xdr:txBody>
    </xdr:sp>
    <xdr:clientData/>
  </xdr:twoCellAnchor>
  <xdr:twoCellAnchor>
    <xdr:from>
      <xdr:col>6</xdr:col>
      <xdr:colOff>57150</xdr:colOff>
      <xdr:row>6</xdr:row>
      <xdr:rowOff>266700</xdr:rowOff>
    </xdr:from>
    <xdr:to>
      <xdr:col>7</xdr:col>
      <xdr:colOff>38100</xdr:colOff>
      <xdr:row>6</xdr:row>
      <xdr:rowOff>590550</xdr:rowOff>
    </xdr:to>
    <xdr:sp>
      <xdr:nvSpPr>
        <xdr:cNvPr id="5" name="テキスト 9"/>
        <xdr:cNvSpPr txBox="1">
          <a:spLocks noChangeArrowheads="1"/>
        </xdr:cNvSpPr>
      </xdr:nvSpPr>
      <xdr:spPr>
        <a:xfrm>
          <a:off x="8486775" y="4733925"/>
          <a:ext cx="771525" cy="323850"/>
        </a:xfrm>
        <a:prstGeom prst="rect">
          <a:avLst/>
        </a:prstGeom>
        <a:solidFill>
          <a:srgbClr val="FFFFFF"/>
        </a:solidFill>
        <a:ln w="1" cmpd="sng">
          <a:noFill/>
        </a:ln>
      </xdr:spPr>
      <xdr:txBody>
        <a:bodyPr vertOverflow="clip" wrap="square"/>
        <a:p>
          <a:pPr algn="l">
            <a:defRPr/>
          </a:pPr>
          <a:r>
            <a:rPr lang="en-US" cap="none" sz="1600" b="0" i="0" u="none" baseline="0">
              <a:latin typeface="ＭＳ Ｐゴシック"/>
              <a:ea typeface="ＭＳ Ｐゴシック"/>
              <a:cs typeface="ＭＳ Ｐゴシック"/>
            </a:rPr>
            <a:t>×１点</a:t>
          </a:r>
        </a:p>
      </xdr:txBody>
    </xdr:sp>
    <xdr:clientData/>
  </xdr:twoCellAnchor>
  <xdr:twoCellAnchor>
    <xdr:from>
      <xdr:col>7</xdr:col>
      <xdr:colOff>57150</xdr:colOff>
      <xdr:row>6</xdr:row>
      <xdr:rowOff>266700</xdr:rowOff>
    </xdr:from>
    <xdr:to>
      <xdr:col>8</xdr:col>
      <xdr:colOff>38100</xdr:colOff>
      <xdr:row>6</xdr:row>
      <xdr:rowOff>590550</xdr:rowOff>
    </xdr:to>
    <xdr:sp>
      <xdr:nvSpPr>
        <xdr:cNvPr id="6" name="テキスト 10"/>
        <xdr:cNvSpPr txBox="1">
          <a:spLocks noChangeArrowheads="1"/>
        </xdr:cNvSpPr>
      </xdr:nvSpPr>
      <xdr:spPr>
        <a:xfrm>
          <a:off x="9277350" y="4733925"/>
          <a:ext cx="714375" cy="323850"/>
        </a:xfrm>
        <a:prstGeom prst="rect">
          <a:avLst/>
        </a:prstGeom>
        <a:solidFill>
          <a:srgbClr val="FFFFFF"/>
        </a:solidFill>
        <a:ln w="1" cmpd="sng">
          <a:noFill/>
        </a:ln>
      </xdr:spPr>
      <xdr:txBody>
        <a:bodyPr vertOverflow="clip" wrap="square"/>
        <a:p>
          <a:pPr algn="l">
            <a:defRPr/>
          </a:pPr>
          <a:r>
            <a:rPr lang="en-US" cap="none" sz="1600" b="0" i="0" u="none" baseline="0">
              <a:latin typeface="ＭＳ Ｐゴシック"/>
              <a:ea typeface="ＭＳ Ｐゴシック"/>
              <a:cs typeface="ＭＳ Ｐゴシック"/>
            </a:rPr>
            <a:t>×０点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4</xdr:col>
      <xdr:colOff>0</xdr:colOff>
      <xdr:row>7</xdr:row>
      <xdr:rowOff>0</xdr:rowOff>
    </xdr:to>
    <xdr:sp>
      <xdr:nvSpPr>
        <xdr:cNvPr id="1" name="Line 7"/>
        <xdr:cNvSpPr>
          <a:spLocks/>
        </xdr:cNvSpPr>
      </xdr:nvSpPr>
      <xdr:spPr>
        <a:xfrm>
          <a:off x="695325" y="933450"/>
          <a:ext cx="2171700" cy="533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xdr:row>
      <xdr:rowOff>19050</xdr:rowOff>
    </xdr:from>
    <xdr:to>
      <xdr:col>3</xdr:col>
      <xdr:colOff>695325</xdr:colOff>
      <xdr:row>11</xdr:row>
      <xdr:rowOff>180975</xdr:rowOff>
    </xdr:to>
    <xdr:sp>
      <xdr:nvSpPr>
        <xdr:cNvPr id="2" name="Line 8"/>
        <xdr:cNvSpPr>
          <a:spLocks/>
        </xdr:cNvSpPr>
      </xdr:nvSpPr>
      <xdr:spPr>
        <a:xfrm>
          <a:off x="685800" y="2066925"/>
          <a:ext cx="2181225" cy="523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yahoo.co.jp/pl?lat=35.26788472&amp;lon=139.18517139&amp;sc=5"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ap.yahoo.co.jp/pl?lat=35.26788472&amp;lon=139.18517139&amp;sc=5"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B49"/>
  <sheetViews>
    <sheetView showGridLines="0" tabSelected="1" workbookViewId="0" topLeftCell="A1">
      <selection activeCell="Z1" sqref="Z1"/>
    </sheetView>
  </sheetViews>
  <sheetFormatPr defaultColWidth="9.00390625" defaultRowHeight="13.5"/>
  <cols>
    <col min="1" max="26" width="3.375" style="0" customWidth="1"/>
  </cols>
  <sheetData>
    <row r="1" spans="1:25" ht="18" customHeight="1">
      <c r="A1" t="str">
        <f>'入力表'!B14</f>
        <v>第２４回チャンピオンカップ神奈川県少女サッカー大会</v>
      </c>
      <c r="J1" s="39"/>
      <c r="T1" s="149">
        <f>'入力表'!B17</f>
        <v>39772</v>
      </c>
      <c r="U1" s="149"/>
      <c r="V1" s="149"/>
      <c r="W1" s="149"/>
      <c r="X1" s="149"/>
      <c r="Y1" s="149"/>
    </row>
    <row r="2" spans="2:20" ht="14.25" customHeight="1">
      <c r="B2" t="s">
        <v>24</v>
      </c>
      <c r="T2" s="108" t="s">
        <v>18</v>
      </c>
    </row>
    <row r="3" spans="2:20" ht="13.5" customHeight="1">
      <c r="B3" t="s">
        <v>137</v>
      </c>
      <c r="J3" s="39"/>
      <c r="T3" t="s">
        <v>80</v>
      </c>
    </row>
    <row r="4" ht="13.5" customHeight="1"/>
    <row r="5" ht="21.75" customHeight="1">
      <c r="A5" s="12" t="str">
        <f>('入力表'!B14)&amp;"["&amp;('入力表'!B18)&amp;"]"</f>
        <v>第２４回チャンピオンカップ神奈川県少女サッカー大会[予選リーグ]</v>
      </c>
    </row>
    <row r="6" ht="23.25" customHeight="1">
      <c r="Q6" s="12" t="s">
        <v>82</v>
      </c>
    </row>
    <row r="7" ht="12.75" customHeight="1">
      <c r="E7" s="12"/>
    </row>
    <row r="8" ht="18" customHeight="1">
      <c r="B8" t="s">
        <v>25</v>
      </c>
    </row>
    <row r="9" ht="18" customHeight="1">
      <c r="B9" t="s">
        <v>122</v>
      </c>
    </row>
    <row r="10" ht="18" customHeight="1">
      <c r="B10" t="s">
        <v>123</v>
      </c>
    </row>
    <row r="11" ht="18" customHeight="1">
      <c r="B11" t="s">
        <v>124</v>
      </c>
    </row>
    <row r="12" spans="15:17" ht="12.75" customHeight="1" thickBot="1">
      <c r="O12" s="101"/>
      <c r="P12" s="100"/>
      <c r="Q12" s="100"/>
    </row>
    <row r="13" spans="2:23" ht="18" customHeight="1">
      <c r="B13" s="15"/>
      <c r="C13" s="144" t="s">
        <v>66</v>
      </c>
      <c r="D13" s="144"/>
      <c r="E13" s="144"/>
      <c r="F13" s="151" t="s">
        <v>67</v>
      </c>
      <c r="G13" s="152"/>
      <c r="H13" s="152"/>
      <c r="I13" s="152"/>
      <c r="J13" s="152"/>
      <c r="K13" s="152"/>
      <c r="L13" s="152"/>
      <c r="M13" s="152"/>
      <c r="N13" s="153"/>
      <c r="O13" s="154" t="str">
        <f>'入力表'!T4</f>
        <v>主  審</v>
      </c>
      <c r="P13" s="144"/>
      <c r="Q13" s="144"/>
      <c r="R13" s="154" t="str">
        <f>'入力表'!U4</f>
        <v>副  審</v>
      </c>
      <c r="S13" s="144"/>
      <c r="T13" s="144"/>
      <c r="U13" s="154" t="str">
        <f>'入力表'!V4</f>
        <v>副  審</v>
      </c>
      <c r="V13" s="144"/>
      <c r="W13" s="162"/>
    </row>
    <row r="14" spans="2:23" ht="18" customHeight="1">
      <c r="B14" s="102">
        <v>1</v>
      </c>
      <c r="C14" s="145" t="str">
        <f>'入力表'!P5</f>
        <v>  ９：３０</v>
      </c>
      <c r="D14" s="145"/>
      <c r="E14" s="145"/>
      <c r="F14" s="145" t="str">
        <f>'入力表'!Q5</f>
        <v>しゅう合同</v>
      </c>
      <c r="G14" s="145"/>
      <c r="H14" s="150"/>
      <c r="I14" s="104"/>
      <c r="J14" s="105" t="str">
        <f>'入力表'!R5</f>
        <v>-</v>
      </c>
      <c r="K14" s="104"/>
      <c r="L14" s="160" t="str">
        <f>'入力表'!S5</f>
        <v>西鶴間</v>
      </c>
      <c r="M14" s="145"/>
      <c r="N14" s="145"/>
      <c r="O14" s="146" t="str">
        <f>'入力表'!T5</f>
        <v>南が丘</v>
      </c>
      <c r="P14" s="145"/>
      <c r="Q14" s="145"/>
      <c r="R14" s="146" t="str">
        <f>'入力表'!U5</f>
        <v>南百合丘</v>
      </c>
      <c r="S14" s="145"/>
      <c r="T14" s="145"/>
      <c r="U14" s="146" t="str">
        <f>'入力表'!V5</f>
        <v>大　庭</v>
      </c>
      <c r="V14" s="145"/>
      <c r="W14" s="143"/>
    </row>
    <row r="15" spans="2:23" ht="18" customHeight="1">
      <c r="B15" s="102">
        <v>2</v>
      </c>
      <c r="C15" s="145" t="str">
        <f>'入力表'!P6</f>
        <v>  １０：２０</v>
      </c>
      <c r="D15" s="145"/>
      <c r="E15" s="145"/>
      <c r="F15" s="145" t="str">
        <f>'入力表'!Q6</f>
        <v>南が丘</v>
      </c>
      <c r="G15" s="145"/>
      <c r="H15" s="150"/>
      <c r="I15" s="104"/>
      <c r="J15" s="105" t="str">
        <f>'入力表'!R6</f>
        <v>-</v>
      </c>
      <c r="K15" s="104"/>
      <c r="L15" s="160" t="str">
        <f>'入力表'!S6</f>
        <v>南百合丘</v>
      </c>
      <c r="M15" s="145"/>
      <c r="N15" s="145"/>
      <c r="O15" s="146" t="str">
        <f>'入力表'!T6</f>
        <v>しゅう合同</v>
      </c>
      <c r="P15" s="145"/>
      <c r="Q15" s="145"/>
      <c r="R15" s="146" t="str">
        <f>'入力表'!U6</f>
        <v>ｴﾙﾏｰﾅ</v>
      </c>
      <c r="S15" s="145"/>
      <c r="T15" s="145"/>
      <c r="U15" s="146" t="str">
        <f>'入力表'!V6</f>
        <v>西鶴間</v>
      </c>
      <c r="V15" s="145"/>
      <c r="W15" s="143"/>
    </row>
    <row r="16" spans="2:23" ht="18" customHeight="1">
      <c r="B16" s="102">
        <v>3</v>
      </c>
      <c r="C16" s="146" t="str">
        <f>'入力表'!P7</f>
        <v>１１：１０</v>
      </c>
      <c r="D16" s="145"/>
      <c r="E16" s="145"/>
      <c r="F16" s="146" t="str">
        <f>'入力表'!Q7</f>
        <v>ｴﾙﾏｰﾅ</v>
      </c>
      <c r="G16" s="145"/>
      <c r="H16" s="150"/>
      <c r="I16" s="104"/>
      <c r="J16" s="105" t="str">
        <f>'入力表'!R7</f>
        <v>-</v>
      </c>
      <c r="K16" s="104"/>
      <c r="L16" s="161" t="str">
        <f>'入力表'!S7</f>
        <v>しゅう合同</v>
      </c>
      <c r="M16" s="145"/>
      <c r="N16" s="145"/>
      <c r="O16" s="146" t="str">
        <f>'入力表'!T7</f>
        <v>南百合丘</v>
      </c>
      <c r="P16" s="145"/>
      <c r="Q16" s="145"/>
      <c r="R16" s="146" t="str">
        <f>'入力表'!U7</f>
        <v>大　庭</v>
      </c>
      <c r="S16" s="145"/>
      <c r="T16" s="145"/>
      <c r="U16" s="146" t="str">
        <f>'入力表'!V7</f>
        <v>南が丘</v>
      </c>
      <c r="V16" s="145"/>
      <c r="W16" s="143"/>
    </row>
    <row r="17" spans="2:28" ht="18" customHeight="1">
      <c r="B17" s="102">
        <v>4</v>
      </c>
      <c r="C17" s="146" t="str">
        <f>'入力表'!P8</f>
        <v>１２：００</v>
      </c>
      <c r="D17" s="145"/>
      <c r="E17" s="145"/>
      <c r="F17" s="157" t="str">
        <f>'入力表'!R8</f>
        <v>休　　憩</v>
      </c>
      <c r="G17" s="158"/>
      <c r="H17" s="158"/>
      <c r="I17" s="158"/>
      <c r="J17" s="158"/>
      <c r="K17" s="158"/>
      <c r="L17" s="158"/>
      <c r="M17" s="158"/>
      <c r="N17" s="159"/>
      <c r="O17" s="163"/>
      <c r="P17" s="164"/>
      <c r="Q17" s="164"/>
      <c r="R17" s="164"/>
      <c r="S17" s="164"/>
      <c r="T17" s="164"/>
      <c r="U17" s="164"/>
      <c r="V17" s="164"/>
      <c r="W17" s="117"/>
      <c r="AB17" t="s">
        <v>157</v>
      </c>
    </row>
    <row r="18" spans="2:23" ht="18" customHeight="1">
      <c r="B18" s="102">
        <v>5</v>
      </c>
      <c r="C18" s="146" t="str">
        <f>'入力表'!P9</f>
        <v>１２：３０</v>
      </c>
      <c r="D18" s="145"/>
      <c r="E18" s="145"/>
      <c r="F18" s="146" t="str">
        <f>'入力表'!Q9</f>
        <v>大　庭</v>
      </c>
      <c r="G18" s="145"/>
      <c r="H18" s="150"/>
      <c r="I18" s="104"/>
      <c r="J18" s="105" t="s">
        <v>12</v>
      </c>
      <c r="K18" s="104"/>
      <c r="L18" s="161" t="str">
        <f>'入力表'!S9</f>
        <v>南が丘</v>
      </c>
      <c r="M18" s="145"/>
      <c r="N18" s="145"/>
      <c r="O18" s="146" t="str">
        <f>'入力表'!T9</f>
        <v>ｴﾙﾏｰﾅ</v>
      </c>
      <c r="P18" s="145"/>
      <c r="Q18" s="145"/>
      <c r="R18" s="146" t="str">
        <f>'入力表'!U9</f>
        <v>西鶴間</v>
      </c>
      <c r="S18" s="145"/>
      <c r="T18" s="145"/>
      <c r="U18" s="146" t="str">
        <f>'入力表'!V9</f>
        <v>しゅう合同</v>
      </c>
      <c r="V18" s="145"/>
      <c r="W18" s="143"/>
    </row>
    <row r="19" spans="2:23" ht="18" customHeight="1">
      <c r="B19" s="102">
        <v>6</v>
      </c>
      <c r="C19" s="146" t="str">
        <f>'入力表'!P10</f>
        <v>１３：２０</v>
      </c>
      <c r="D19" s="145"/>
      <c r="E19" s="145"/>
      <c r="F19" s="146" t="str">
        <f>'入力表'!Q10</f>
        <v>西鶴間</v>
      </c>
      <c r="G19" s="145"/>
      <c r="H19" s="150"/>
      <c r="I19" s="104"/>
      <c r="J19" s="105" t="s">
        <v>12</v>
      </c>
      <c r="K19" s="104"/>
      <c r="L19" s="161" t="str">
        <f>'入力表'!S10</f>
        <v>ｴﾙﾏｰﾅ</v>
      </c>
      <c r="M19" s="145"/>
      <c r="N19" s="145"/>
      <c r="O19" s="146" t="str">
        <f>'入力表'!Q11</f>
        <v>南百合丘</v>
      </c>
      <c r="P19" s="145"/>
      <c r="Q19" s="145"/>
      <c r="R19" s="146" t="str">
        <f>'入力表'!S11</f>
        <v>大　庭</v>
      </c>
      <c r="S19" s="145"/>
      <c r="T19" s="145"/>
      <c r="U19" s="146" t="str">
        <f>'入力表'!S11</f>
        <v>大　庭</v>
      </c>
      <c r="V19" s="145"/>
      <c r="W19" s="143"/>
    </row>
    <row r="20" spans="2:23" ht="18" customHeight="1" thickBot="1">
      <c r="B20" s="103">
        <v>7</v>
      </c>
      <c r="C20" s="147" t="str">
        <f>'入力表'!P11</f>
        <v>１４：１０</v>
      </c>
      <c r="D20" s="148"/>
      <c r="E20" s="148"/>
      <c r="F20" s="147" t="str">
        <f>'入力表'!Q11</f>
        <v>南百合丘</v>
      </c>
      <c r="G20" s="148"/>
      <c r="H20" s="155"/>
      <c r="I20" s="106"/>
      <c r="J20" s="107" t="s">
        <v>12</v>
      </c>
      <c r="K20" s="106"/>
      <c r="L20" s="156" t="str">
        <f>'入力表'!S11</f>
        <v>大　庭</v>
      </c>
      <c r="M20" s="148"/>
      <c r="N20" s="148"/>
      <c r="O20" s="147" t="str">
        <f>'入力表'!T11</f>
        <v>西鶴間</v>
      </c>
      <c r="P20" s="148"/>
      <c r="Q20" s="148"/>
      <c r="R20" s="147" t="str">
        <f>'入力表'!U11</f>
        <v>しゅう合同</v>
      </c>
      <c r="S20" s="148"/>
      <c r="T20" s="148"/>
      <c r="U20" s="147" t="str">
        <f>'入力表'!V11</f>
        <v>ｴﾙﾏｰﾅ</v>
      </c>
      <c r="V20" s="148"/>
      <c r="W20" s="165"/>
    </row>
    <row r="21" ht="13.5" customHeight="1"/>
    <row r="22" ht="18" customHeight="1">
      <c r="B22" t="s">
        <v>125</v>
      </c>
    </row>
    <row r="23" ht="18" customHeight="1">
      <c r="B23" t="s">
        <v>59</v>
      </c>
    </row>
    <row r="24" ht="18" customHeight="1">
      <c r="B24" t="s">
        <v>156</v>
      </c>
    </row>
    <row r="25" ht="18" customHeight="1">
      <c r="B25" t="s">
        <v>60</v>
      </c>
    </row>
    <row r="26" spans="2:19" ht="18" customHeight="1">
      <c r="B26" t="s">
        <v>131</v>
      </c>
      <c r="S26" s="121" t="s">
        <v>132</v>
      </c>
    </row>
    <row r="27" ht="18" customHeight="1">
      <c r="B27" t="s">
        <v>119</v>
      </c>
    </row>
    <row r="28" ht="18" customHeight="1">
      <c r="B28" t="s">
        <v>48</v>
      </c>
    </row>
    <row r="29" ht="18" customHeight="1">
      <c r="B29" t="s">
        <v>120</v>
      </c>
    </row>
    <row r="30" ht="18" customHeight="1">
      <c r="B30" t="s">
        <v>169</v>
      </c>
    </row>
    <row r="31" ht="18" customHeight="1">
      <c r="B31" s="72" t="s">
        <v>61</v>
      </c>
    </row>
    <row r="32" ht="18" customHeight="1">
      <c r="B32" t="s">
        <v>47</v>
      </c>
    </row>
    <row r="33" ht="18" customHeight="1">
      <c r="B33" t="s">
        <v>27</v>
      </c>
    </row>
    <row r="34" ht="18" customHeight="1">
      <c r="B34" t="s">
        <v>62</v>
      </c>
    </row>
    <row r="35" ht="18" customHeight="1">
      <c r="B35" t="s">
        <v>121</v>
      </c>
    </row>
    <row r="36" ht="18" customHeight="1">
      <c r="B36" t="s">
        <v>46</v>
      </c>
    </row>
    <row r="37" ht="18" customHeight="1">
      <c r="B37" t="s">
        <v>26</v>
      </c>
    </row>
    <row r="38" ht="18" customHeight="1">
      <c r="J38" t="s">
        <v>28</v>
      </c>
    </row>
    <row r="39" ht="12.75" customHeight="1"/>
    <row r="40" ht="14.25" thickBot="1">
      <c r="B40" t="s">
        <v>68</v>
      </c>
    </row>
    <row r="41" spans="2:24" ht="13.5">
      <c r="B41" s="114"/>
      <c r="C41" s="115"/>
      <c r="D41" s="116"/>
      <c r="E41" s="144" t="s">
        <v>69</v>
      </c>
      <c r="F41" s="144"/>
      <c r="G41" s="144"/>
      <c r="H41" s="144"/>
      <c r="I41" s="144"/>
      <c r="J41" s="144"/>
      <c r="K41" s="144"/>
      <c r="L41" s="144"/>
      <c r="M41" s="144"/>
      <c r="N41" s="144"/>
      <c r="O41" s="151" t="s">
        <v>51</v>
      </c>
      <c r="P41" s="152"/>
      <c r="Q41" s="152"/>
      <c r="R41" s="152"/>
      <c r="S41" s="152"/>
      <c r="T41" s="152"/>
      <c r="U41" s="152"/>
      <c r="V41" s="152"/>
      <c r="W41" s="152"/>
      <c r="X41" s="168"/>
    </row>
    <row r="42" spans="2:24" ht="13.5">
      <c r="B42" s="111"/>
      <c r="C42" s="112"/>
      <c r="D42" s="113"/>
      <c r="E42" s="145" t="s">
        <v>49</v>
      </c>
      <c r="F42" s="145"/>
      <c r="G42" s="145"/>
      <c r="H42" s="145"/>
      <c r="I42" s="145"/>
      <c r="J42" s="145" t="s">
        <v>50</v>
      </c>
      <c r="K42" s="145"/>
      <c r="L42" s="145"/>
      <c r="M42" s="145"/>
      <c r="N42" s="145"/>
      <c r="O42" s="145" t="s">
        <v>49</v>
      </c>
      <c r="P42" s="145"/>
      <c r="Q42" s="145"/>
      <c r="R42" s="145"/>
      <c r="S42" s="145"/>
      <c r="T42" s="145" t="s">
        <v>50</v>
      </c>
      <c r="U42" s="145"/>
      <c r="V42" s="145"/>
      <c r="W42" s="145"/>
      <c r="X42" s="143"/>
    </row>
    <row r="43" spans="2:24" ht="13.5">
      <c r="B43" s="142" t="str">
        <f>'入力表'!A5</f>
        <v>しゅう合同</v>
      </c>
      <c r="C43" s="145"/>
      <c r="D43" s="145"/>
      <c r="E43" s="145" t="str">
        <f>'入力表'!R15</f>
        <v>紺－紺－白</v>
      </c>
      <c r="F43" s="145"/>
      <c r="G43" s="145"/>
      <c r="H43" s="145"/>
      <c r="I43" s="145"/>
      <c r="J43" s="145" t="str">
        <f>'入力表'!S15</f>
        <v>赤－赤－白</v>
      </c>
      <c r="K43" s="145"/>
      <c r="L43" s="145"/>
      <c r="M43" s="145"/>
      <c r="N43" s="145"/>
      <c r="O43" s="145" t="str">
        <f>'入力表'!T15</f>
        <v>橙－黒－黒</v>
      </c>
      <c r="P43" s="145"/>
      <c r="Q43" s="145"/>
      <c r="R43" s="145"/>
      <c r="S43" s="145"/>
      <c r="T43" s="145" t="str">
        <f>'入力表'!U15</f>
        <v>緑－青－青</v>
      </c>
      <c r="U43" s="145"/>
      <c r="V43" s="145"/>
      <c r="W43" s="145"/>
      <c r="X43" s="143"/>
    </row>
    <row r="44" spans="2:24" ht="13.5">
      <c r="B44" s="142" t="str">
        <f>'入力表'!A6</f>
        <v>ｴﾙﾏｰﾅ</v>
      </c>
      <c r="C44" s="145"/>
      <c r="D44" s="145"/>
      <c r="E44" s="145" t="str">
        <f>'入力表'!R16</f>
        <v>白－黒－赤</v>
      </c>
      <c r="F44" s="145"/>
      <c r="G44" s="145"/>
      <c r="H44" s="145"/>
      <c r="I44" s="145"/>
      <c r="J44" s="145" t="str">
        <f>'入力表'!S16</f>
        <v>赤－赤－白</v>
      </c>
      <c r="K44" s="145"/>
      <c r="L44" s="145"/>
      <c r="M44" s="145"/>
      <c r="N44" s="145"/>
      <c r="O44" s="145" t="str">
        <f>'入力表'!T16</f>
        <v>黄－黄－黄</v>
      </c>
      <c r="P44" s="145"/>
      <c r="Q44" s="145"/>
      <c r="R44" s="145"/>
      <c r="S44" s="145"/>
      <c r="T44" s="145" t="str">
        <f>'入力表'!U16</f>
        <v>青－青－青</v>
      </c>
      <c r="U44" s="145"/>
      <c r="V44" s="145"/>
      <c r="W44" s="145"/>
      <c r="X44" s="143"/>
    </row>
    <row r="45" spans="2:24" ht="13.5">
      <c r="B45" s="142" t="str">
        <f>'入力表'!A7</f>
        <v>西鶴間</v>
      </c>
      <c r="C45" s="145"/>
      <c r="D45" s="145"/>
      <c r="E45" s="145" t="str">
        <f>'入力表'!R17</f>
        <v>白/緑－黒－黒</v>
      </c>
      <c r="F45" s="145"/>
      <c r="G45" s="145"/>
      <c r="H45" s="145"/>
      <c r="I45" s="145"/>
      <c r="J45" s="145" t="str">
        <f>'入力表'!S17</f>
        <v>橙－黒－黒</v>
      </c>
      <c r="K45" s="145"/>
      <c r="L45" s="145"/>
      <c r="M45" s="145"/>
      <c r="N45" s="145"/>
      <c r="O45" s="145" t="str">
        <f>'入力表'!T17</f>
        <v>紺－紺－紺</v>
      </c>
      <c r="P45" s="145"/>
      <c r="Q45" s="145"/>
      <c r="R45" s="145"/>
      <c r="S45" s="145"/>
      <c r="T45" s="145" t="str">
        <f>'入力表'!U17</f>
        <v>黄－青－紺</v>
      </c>
      <c r="U45" s="145"/>
      <c r="V45" s="145"/>
      <c r="W45" s="145"/>
      <c r="X45" s="143"/>
    </row>
    <row r="46" spans="2:24" ht="13.5">
      <c r="B46" s="142" t="str">
        <f>'入力表'!A10</f>
        <v>南が丘</v>
      </c>
      <c r="C46" s="145"/>
      <c r="D46" s="145"/>
      <c r="E46" s="145" t="str">
        <f>'入力表'!R18</f>
        <v>白－エンジ－</v>
      </c>
      <c r="F46" s="145"/>
      <c r="G46" s="145"/>
      <c r="H46" s="145"/>
      <c r="I46" s="145"/>
      <c r="J46" s="145">
        <f>'入力表'!S18</f>
        <v>0</v>
      </c>
      <c r="K46" s="145"/>
      <c r="L46" s="145"/>
      <c r="M46" s="145"/>
      <c r="N46" s="145"/>
      <c r="O46" s="145" t="str">
        <f>'入力表'!T18</f>
        <v>灰－緑ー</v>
      </c>
      <c r="P46" s="145"/>
      <c r="Q46" s="145"/>
      <c r="R46" s="145"/>
      <c r="S46" s="145"/>
      <c r="T46" s="145">
        <f>'入力表'!U18</f>
        <v>0</v>
      </c>
      <c r="U46" s="145"/>
      <c r="V46" s="145"/>
      <c r="W46" s="145"/>
      <c r="X46" s="143"/>
    </row>
    <row r="47" spans="2:24" ht="12.75" customHeight="1">
      <c r="B47" s="142" t="str">
        <f>'入力表'!A11</f>
        <v>南百合丘</v>
      </c>
      <c r="C47" s="145"/>
      <c r="D47" s="145"/>
      <c r="E47" s="145" t="str">
        <f>'入力表'!R19</f>
        <v>緑－黒－白</v>
      </c>
      <c r="F47" s="145"/>
      <c r="G47" s="145"/>
      <c r="H47" s="145"/>
      <c r="I47" s="145"/>
      <c r="J47" s="145">
        <f>'入力表'!S19</f>
        <v>0</v>
      </c>
      <c r="K47" s="145"/>
      <c r="L47" s="145"/>
      <c r="M47" s="145"/>
      <c r="N47" s="145"/>
      <c r="O47" s="145" t="str">
        <f>'入力表'!T19</f>
        <v>黄－白－黄</v>
      </c>
      <c r="P47" s="145"/>
      <c r="Q47" s="145"/>
      <c r="R47" s="145"/>
      <c r="S47" s="145"/>
      <c r="T47" s="145">
        <f>'入力表'!U19</f>
        <v>0</v>
      </c>
      <c r="U47" s="145"/>
      <c r="V47" s="145"/>
      <c r="W47" s="145"/>
      <c r="X47" s="143"/>
    </row>
    <row r="48" spans="2:24" ht="14.25" thickBot="1">
      <c r="B48" s="166" t="str">
        <f>'入力表'!A12</f>
        <v>大　庭</v>
      </c>
      <c r="C48" s="148"/>
      <c r="D48" s="148"/>
      <c r="E48" s="148" t="str">
        <f>'入力表'!R20</f>
        <v>赤－黒－赤</v>
      </c>
      <c r="F48" s="148"/>
      <c r="G48" s="148"/>
      <c r="H48" s="148"/>
      <c r="I48" s="148"/>
      <c r="J48" s="148" t="str">
        <f>'入力表'!S20</f>
        <v>青－青－青</v>
      </c>
      <c r="K48" s="148"/>
      <c r="L48" s="148"/>
      <c r="M48" s="148"/>
      <c r="N48" s="148"/>
      <c r="O48" s="148" t="str">
        <f>'入力表'!T20</f>
        <v>黄－黄－黄</v>
      </c>
      <c r="P48" s="148"/>
      <c r="Q48" s="148"/>
      <c r="R48" s="148"/>
      <c r="S48" s="148"/>
      <c r="T48" s="148" t="str">
        <f>'入力表'!U20</f>
        <v>緑－黒－緑</v>
      </c>
      <c r="U48" s="148"/>
      <c r="V48" s="148"/>
      <c r="W48" s="148"/>
      <c r="X48" s="165"/>
    </row>
    <row r="49" spans="2:9" ht="13.5">
      <c r="B49" s="167"/>
      <c r="C49" s="167"/>
      <c r="D49" s="167"/>
      <c r="E49" s="167"/>
      <c r="F49" s="167"/>
      <c r="G49" s="167"/>
      <c r="H49" s="167"/>
      <c r="I49" s="167"/>
    </row>
  </sheetData>
  <mergeCells count="83">
    <mergeCell ref="T46:X46"/>
    <mergeCell ref="T47:X47"/>
    <mergeCell ref="T48:X48"/>
    <mergeCell ref="E41:N41"/>
    <mergeCell ref="O41:X41"/>
    <mergeCell ref="T42:X42"/>
    <mergeCell ref="T43:X43"/>
    <mergeCell ref="T44:X44"/>
    <mergeCell ref="T45:X45"/>
    <mergeCell ref="J46:N46"/>
    <mergeCell ref="J47:N47"/>
    <mergeCell ref="J48:N48"/>
    <mergeCell ref="O42:S42"/>
    <mergeCell ref="O43:S43"/>
    <mergeCell ref="O44:S44"/>
    <mergeCell ref="O45:S45"/>
    <mergeCell ref="O46:S46"/>
    <mergeCell ref="O47:S47"/>
    <mergeCell ref="O48:S48"/>
    <mergeCell ref="J42:N42"/>
    <mergeCell ref="J43:N43"/>
    <mergeCell ref="J44:N44"/>
    <mergeCell ref="J45:N45"/>
    <mergeCell ref="E46:I46"/>
    <mergeCell ref="E47:I47"/>
    <mergeCell ref="E48:I48"/>
    <mergeCell ref="B49:D49"/>
    <mergeCell ref="E49:I49"/>
    <mergeCell ref="E42:I42"/>
    <mergeCell ref="E43:I43"/>
    <mergeCell ref="E44:I44"/>
    <mergeCell ref="E45:I45"/>
    <mergeCell ref="B45:D45"/>
    <mergeCell ref="B46:D46"/>
    <mergeCell ref="B47:D47"/>
    <mergeCell ref="B48:D48"/>
    <mergeCell ref="B43:D43"/>
    <mergeCell ref="B44:D44"/>
    <mergeCell ref="O17:V17"/>
    <mergeCell ref="U18:W18"/>
    <mergeCell ref="U19:W19"/>
    <mergeCell ref="U20:W20"/>
    <mergeCell ref="R18:T18"/>
    <mergeCell ref="R19:T19"/>
    <mergeCell ref="R20:T20"/>
    <mergeCell ref="O20:Q20"/>
    <mergeCell ref="R14:T14"/>
    <mergeCell ref="R15:T15"/>
    <mergeCell ref="R16:T16"/>
    <mergeCell ref="U13:W13"/>
    <mergeCell ref="U14:W14"/>
    <mergeCell ref="U15:W15"/>
    <mergeCell ref="U16:W16"/>
    <mergeCell ref="O18:Q18"/>
    <mergeCell ref="O19:Q19"/>
    <mergeCell ref="L18:N18"/>
    <mergeCell ref="L19:N19"/>
    <mergeCell ref="F17:N17"/>
    <mergeCell ref="L14:N14"/>
    <mergeCell ref="L15:N15"/>
    <mergeCell ref="L16:N16"/>
    <mergeCell ref="F18:H18"/>
    <mergeCell ref="F19:H19"/>
    <mergeCell ref="F20:H20"/>
    <mergeCell ref="L20:N20"/>
    <mergeCell ref="T1:Y1"/>
    <mergeCell ref="F14:H14"/>
    <mergeCell ref="F15:H15"/>
    <mergeCell ref="F16:H16"/>
    <mergeCell ref="F13:N13"/>
    <mergeCell ref="O13:Q13"/>
    <mergeCell ref="O14:Q14"/>
    <mergeCell ref="O15:Q15"/>
    <mergeCell ref="O16:Q16"/>
    <mergeCell ref="R13:T13"/>
    <mergeCell ref="C17:E17"/>
    <mergeCell ref="C18:E18"/>
    <mergeCell ref="C19:E19"/>
    <mergeCell ref="C20:E20"/>
    <mergeCell ref="C13:E13"/>
    <mergeCell ref="C14:E14"/>
    <mergeCell ref="C15:E15"/>
    <mergeCell ref="C16:E16"/>
  </mergeCells>
  <hyperlinks>
    <hyperlink ref="S26" r:id="rId1" display="地図へのリンク"/>
  </hyperlinks>
  <printOptions/>
  <pageMargins left="0.7874015748031497" right="0.3937007874015748" top="0.5905511811023623" bottom="0.3937007874015748" header="0.5118110236220472" footer="0.5118110236220472"/>
  <pageSetup horizontalDpi="300" verticalDpi="300" orientation="portrait" paperSize="9" r:id="rId2"/>
  <headerFooter alignWithMargins="0">
    <oddFooter>&amp;R&amp;6&amp;F</oddFooter>
  </headerFooter>
</worksheet>
</file>

<file path=xl/worksheets/sheet2.xml><?xml version="1.0" encoding="utf-8"?>
<worksheet xmlns="http://schemas.openxmlformats.org/spreadsheetml/2006/main" xmlns:r="http://schemas.openxmlformats.org/officeDocument/2006/relationships">
  <dimension ref="A1:I58"/>
  <sheetViews>
    <sheetView showGridLines="0" workbookViewId="0" topLeftCell="A1">
      <selection activeCell="J1" sqref="J1"/>
    </sheetView>
  </sheetViews>
  <sheetFormatPr defaultColWidth="9.00390625" defaultRowHeight="13.5"/>
  <cols>
    <col min="10" max="10" width="5.50390625" style="0" customWidth="1"/>
  </cols>
  <sheetData>
    <row r="1" spans="1:5" ht="17.25">
      <c r="A1" s="12" t="s">
        <v>127</v>
      </c>
      <c r="E1" s="119"/>
    </row>
    <row r="2" ht="13.5">
      <c r="A2" t="s">
        <v>128</v>
      </c>
    </row>
    <row r="3" ht="13.5">
      <c r="A3" s="120" t="s">
        <v>126</v>
      </c>
    </row>
    <row r="4" ht="13.5">
      <c r="A4" t="s">
        <v>129</v>
      </c>
    </row>
    <row r="58" spans="1:9" ht="13.5">
      <c r="A58" s="170" t="s">
        <v>132</v>
      </c>
      <c r="B58" s="170"/>
      <c r="C58" s="169" t="s">
        <v>130</v>
      </c>
      <c r="D58" s="169"/>
      <c r="E58" s="169"/>
      <c r="F58" s="169"/>
      <c r="G58" s="169"/>
      <c r="H58" s="169"/>
      <c r="I58" s="169"/>
    </row>
  </sheetData>
  <mergeCells count="2">
    <mergeCell ref="C58:I58"/>
    <mergeCell ref="A58:B58"/>
  </mergeCells>
  <hyperlinks>
    <hyperlink ref="C58" r:id="rId1" display="http://map.yahoo.co.jp/pl?lat=35.26788472&amp;lon=139.18517139&amp;sc=5"/>
  </hyperlinks>
  <printOptions/>
  <pageMargins left="0.7874015748031497" right="0.7874015748031497" top="0.7874015748031497" bottom="0.7874015748031497" header="0.5118110236220472" footer="0.5118110236220472"/>
  <pageSetup orientation="portrait" paperSize="9" r:id="rId3"/>
  <drawing r:id="rId2"/>
</worksheet>
</file>

<file path=xl/worksheets/sheet3.xml><?xml version="1.0" encoding="utf-8"?>
<worksheet xmlns="http://schemas.openxmlformats.org/spreadsheetml/2006/main" xmlns:r="http://schemas.openxmlformats.org/officeDocument/2006/relationships">
  <dimension ref="A1:AH48"/>
  <sheetViews>
    <sheetView showGridLines="0" workbookViewId="0" topLeftCell="A1">
      <selection activeCell="AA12" sqref="AA12"/>
    </sheetView>
  </sheetViews>
  <sheetFormatPr defaultColWidth="9.00390625" defaultRowHeight="13.5"/>
  <cols>
    <col min="1" max="34" width="3.375" style="0" customWidth="1"/>
  </cols>
  <sheetData>
    <row r="1" spans="1:21" ht="13.5">
      <c r="A1" t="s">
        <v>52</v>
      </c>
      <c r="H1" s="39"/>
      <c r="P1" s="149">
        <f>'入力表'!B16</f>
        <v>39788</v>
      </c>
      <c r="Q1" s="149"/>
      <c r="R1" s="149"/>
      <c r="S1" s="149"/>
      <c r="T1" s="149"/>
      <c r="U1" s="149"/>
    </row>
    <row r="2" spans="1:16" ht="13.5">
      <c r="A2" t="s">
        <v>53</v>
      </c>
      <c r="H2" s="39"/>
      <c r="P2" s="108" t="s">
        <v>29</v>
      </c>
    </row>
    <row r="3" spans="1:16" ht="13.5">
      <c r="A3" t="s">
        <v>135</v>
      </c>
      <c r="H3" s="39"/>
      <c r="P3" s="108" t="s">
        <v>30</v>
      </c>
    </row>
    <row r="4" spans="1:8" ht="13.5">
      <c r="A4" t="s">
        <v>136</v>
      </c>
      <c r="G4" s="39"/>
      <c r="H4" s="39"/>
    </row>
    <row r="6" ht="13.5">
      <c r="A6" t="s">
        <v>31</v>
      </c>
    </row>
    <row r="8" spans="1:25" ht="19.5" customHeight="1">
      <c r="A8" t="s">
        <v>32</v>
      </c>
      <c r="F8" t="str">
        <f>'入力表'!B14</f>
        <v>第２４回チャンピオンカップ神奈川県少女サッカー大会</v>
      </c>
      <c r="Y8" s="12"/>
    </row>
    <row r="9" spans="7:16" ht="19.5" customHeight="1">
      <c r="G9" t="s">
        <v>44</v>
      </c>
      <c r="L9" s="197">
        <f>'入力表'!B19</f>
        <v>0</v>
      </c>
      <c r="M9" s="197"/>
      <c r="N9" s="197"/>
      <c r="O9" s="197"/>
      <c r="P9" s="197"/>
    </row>
    <row r="10" spans="1:13" ht="19.5" customHeight="1">
      <c r="A10" t="s">
        <v>33</v>
      </c>
      <c r="C10" s="39"/>
      <c r="F10" s="149">
        <f>'入力表'!B16</f>
        <v>39788</v>
      </c>
      <c r="G10" s="149"/>
      <c r="H10" s="149"/>
      <c r="I10" s="149"/>
      <c r="J10" s="149"/>
      <c r="K10" s="149"/>
      <c r="L10" s="149"/>
      <c r="M10" s="149"/>
    </row>
    <row r="11" spans="1:6" ht="19.5" customHeight="1">
      <c r="A11" t="s">
        <v>34</v>
      </c>
      <c r="F11" t="s">
        <v>35</v>
      </c>
    </row>
    <row r="12" spans="1:6" ht="19.5" customHeight="1">
      <c r="A12" t="s">
        <v>36</v>
      </c>
      <c r="F12" t="str">
        <f>P2</f>
        <v>富士見小学校会場</v>
      </c>
    </row>
    <row r="13" ht="19.5" customHeight="1">
      <c r="A13" t="s">
        <v>37</v>
      </c>
    </row>
    <row r="14" ht="13.5">
      <c r="E14" t="s">
        <v>38</v>
      </c>
    </row>
    <row r="15" ht="14.25" thickBot="1"/>
    <row r="16" spans="2:25" ht="13.5">
      <c r="B16" s="175"/>
      <c r="C16" s="176"/>
      <c r="D16" s="176" t="s">
        <v>77</v>
      </c>
      <c r="E16" s="176"/>
      <c r="F16" s="176"/>
      <c r="G16" s="198" t="s">
        <v>78</v>
      </c>
      <c r="H16" s="199"/>
      <c r="I16" s="199"/>
      <c r="J16" s="199"/>
      <c r="K16" s="199"/>
      <c r="L16" s="199"/>
      <c r="M16" s="199"/>
      <c r="N16" s="199"/>
      <c r="O16" s="199"/>
      <c r="P16" s="199"/>
      <c r="Q16" s="199"/>
      <c r="R16" s="199"/>
      <c r="S16" s="199"/>
      <c r="T16" s="199"/>
      <c r="U16" s="199"/>
      <c r="V16" s="199"/>
      <c r="W16" s="199"/>
      <c r="X16" s="199"/>
      <c r="Y16" s="200"/>
    </row>
    <row r="17" spans="2:25" ht="13.5">
      <c r="B17" s="177"/>
      <c r="C17" s="178"/>
      <c r="D17" s="178"/>
      <c r="E17" s="178"/>
      <c r="F17" s="178"/>
      <c r="G17" s="201"/>
      <c r="H17" s="202"/>
      <c r="I17" s="202"/>
      <c r="J17" s="202"/>
      <c r="K17" s="202"/>
      <c r="L17" s="202"/>
      <c r="M17" s="202"/>
      <c r="N17" s="202"/>
      <c r="O17" s="202"/>
      <c r="P17" s="202"/>
      <c r="Q17" s="202"/>
      <c r="R17" s="202"/>
      <c r="S17" s="202"/>
      <c r="T17" s="202"/>
      <c r="U17" s="202"/>
      <c r="V17" s="202"/>
      <c r="W17" s="202"/>
      <c r="X17" s="202"/>
      <c r="Y17" s="203"/>
    </row>
    <row r="18" spans="2:34" ht="13.5">
      <c r="B18" s="177">
        <v>1</v>
      </c>
      <c r="C18" s="178"/>
      <c r="D18" s="178" t="str">
        <f>'入力表'!P5</f>
        <v>  ９：３０</v>
      </c>
      <c r="E18" s="178"/>
      <c r="F18" s="178"/>
      <c r="G18" s="183" t="s">
        <v>158</v>
      </c>
      <c r="H18" s="184"/>
      <c r="I18" s="184"/>
      <c r="J18" s="184"/>
      <c r="K18" s="184"/>
      <c r="L18" s="185"/>
      <c r="M18" s="174"/>
      <c r="N18" s="174"/>
      <c r="O18" s="174"/>
      <c r="P18" s="171" t="s">
        <v>79</v>
      </c>
      <c r="Q18" s="173"/>
      <c r="R18" s="173"/>
      <c r="S18" s="173"/>
      <c r="T18" s="204" t="s">
        <v>162</v>
      </c>
      <c r="U18" s="172"/>
      <c r="V18" s="172"/>
      <c r="W18" s="172"/>
      <c r="X18" s="172"/>
      <c r="Y18" s="205"/>
      <c r="AC18" s="196" t="s">
        <v>158</v>
      </c>
      <c r="AD18" s="196"/>
      <c r="AE18" s="196"/>
      <c r="AF18" s="196"/>
      <c r="AG18" s="196"/>
      <c r="AH18" s="196"/>
    </row>
    <row r="19" spans="2:34" ht="13.5">
      <c r="B19" s="177"/>
      <c r="C19" s="178"/>
      <c r="D19" s="178"/>
      <c r="E19" s="178"/>
      <c r="F19" s="178"/>
      <c r="G19" s="186"/>
      <c r="H19" s="187"/>
      <c r="I19" s="187"/>
      <c r="J19" s="187"/>
      <c r="K19" s="187"/>
      <c r="L19" s="188"/>
      <c r="M19" s="174"/>
      <c r="N19" s="174"/>
      <c r="O19" s="174"/>
      <c r="P19" s="172"/>
      <c r="Q19" s="173"/>
      <c r="R19" s="173"/>
      <c r="S19" s="173"/>
      <c r="T19" s="204"/>
      <c r="U19" s="172"/>
      <c r="V19" s="172"/>
      <c r="W19" s="172"/>
      <c r="X19" s="172"/>
      <c r="Y19" s="205"/>
      <c r="AC19" s="196"/>
      <c r="AD19" s="196"/>
      <c r="AE19" s="196"/>
      <c r="AF19" s="196"/>
      <c r="AG19" s="196"/>
      <c r="AH19" s="196"/>
    </row>
    <row r="20" spans="2:34" ht="13.5">
      <c r="B20" s="177">
        <v>2</v>
      </c>
      <c r="C20" s="178"/>
      <c r="D20" s="178" t="str">
        <f>'入力表'!P6</f>
        <v>  １０：２０</v>
      </c>
      <c r="E20" s="178"/>
      <c r="F20" s="178"/>
      <c r="G20" s="183" t="s">
        <v>163</v>
      </c>
      <c r="H20" s="184"/>
      <c r="I20" s="184"/>
      <c r="J20" s="184"/>
      <c r="K20" s="184"/>
      <c r="L20" s="185"/>
      <c r="M20" s="174"/>
      <c r="N20" s="174"/>
      <c r="O20" s="174"/>
      <c r="P20" s="171" t="s">
        <v>79</v>
      </c>
      <c r="Q20" s="173"/>
      <c r="R20" s="173"/>
      <c r="S20" s="173"/>
      <c r="T20" s="204" t="s">
        <v>166</v>
      </c>
      <c r="U20" s="172"/>
      <c r="V20" s="172"/>
      <c r="W20" s="172"/>
      <c r="X20" s="172"/>
      <c r="Y20" s="205"/>
      <c r="AC20" s="196" t="s">
        <v>159</v>
      </c>
      <c r="AD20" s="196"/>
      <c r="AE20" s="196"/>
      <c r="AF20" s="196"/>
      <c r="AG20" s="196"/>
      <c r="AH20" s="196"/>
    </row>
    <row r="21" spans="2:34" ht="13.5">
      <c r="B21" s="177"/>
      <c r="C21" s="178"/>
      <c r="D21" s="178"/>
      <c r="E21" s="178"/>
      <c r="F21" s="178"/>
      <c r="G21" s="186"/>
      <c r="H21" s="187"/>
      <c r="I21" s="187"/>
      <c r="J21" s="187"/>
      <c r="K21" s="187"/>
      <c r="L21" s="188"/>
      <c r="M21" s="174"/>
      <c r="N21" s="174"/>
      <c r="O21" s="174"/>
      <c r="P21" s="172"/>
      <c r="Q21" s="173"/>
      <c r="R21" s="173"/>
      <c r="S21" s="173"/>
      <c r="T21" s="204"/>
      <c r="U21" s="172"/>
      <c r="V21" s="172"/>
      <c r="W21" s="172"/>
      <c r="X21" s="172"/>
      <c r="Y21" s="205"/>
      <c r="AC21" s="196"/>
      <c r="AD21" s="196"/>
      <c r="AE21" s="196"/>
      <c r="AF21" s="196"/>
      <c r="AG21" s="196"/>
      <c r="AH21" s="196"/>
    </row>
    <row r="22" spans="2:34" ht="13.5">
      <c r="B22" s="177">
        <v>3</v>
      </c>
      <c r="C22" s="178"/>
      <c r="D22" s="181" t="str">
        <f>'入力表'!P7</f>
        <v>１１：１０</v>
      </c>
      <c r="E22" s="178"/>
      <c r="F22" s="178"/>
      <c r="G22" s="183" t="s">
        <v>160</v>
      </c>
      <c r="H22" s="184"/>
      <c r="I22" s="184"/>
      <c r="J22" s="184"/>
      <c r="K22" s="184"/>
      <c r="L22" s="185"/>
      <c r="M22" s="174"/>
      <c r="N22" s="174"/>
      <c r="O22" s="174"/>
      <c r="P22" s="171" t="s">
        <v>79</v>
      </c>
      <c r="Q22" s="173"/>
      <c r="R22" s="173"/>
      <c r="S22" s="173"/>
      <c r="T22" s="204" t="s">
        <v>158</v>
      </c>
      <c r="U22" s="172"/>
      <c r="V22" s="172"/>
      <c r="W22" s="172"/>
      <c r="X22" s="172"/>
      <c r="Y22" s="205"/>
      <c r="AC22" s="196" t="s">
        <v>161</v>
      </c>
      <c r="AD22" s="196"/>
      <c r="AE22" s="196"/>
      <c r="AF22" s="196"/>
      <c r="AG22" s="196"/>
      <c r="AH22" s="196"/>
    </row>
    <row r="23" spans="2:34" ht="13.5">
      <c r="B23" s="177"/>
      <c r="C23" s="178"/>
      <c r="D23" s="178"/>
      <c r="E23" s="178"/>
      <c r="F23" s="178"/>
      <c r="G23" s="186"/>
      <c r="H23" s="187"/>
      <c r="I23" s="187"/>
      <c r="J23" s="187"/>
      <c r="K23" s="187"/>
      <c r="L23" s="188"/>
      <c r="M23" s="174"/>
      <c r="N23" s="174"/>
      <c r="O23" s="174"/>
      <c r="P23" s="172"/>
      <c r="Q23" s="173"/>
      <c r="R23" s="173"/>
      <c r="S23" s="173"/>
      <c r="T23" s="204"/>
      <c r="U23" s="172"/>
      <c r="V23" s="172"/>
      <c r="W23" s="172"/>
      <c r="X23" s="172"/>
      <c r="Y23" s="205"/>
      <c r="AC23" s="196"/>
      <c r="AD23" s="196"/>
      <c r="AE23" s="196"/>
      <c r="AF23" s="196"/>
      <c r="AG23" s="196"/>
      <c r="AH23" s="196"/>
    </row>
    <row r="24" spans="2:34" ht="13.5">
      <c r="B24" s="177">
        <v>4</v>
      </c>
      <c r="C24" s="178"/>
      <c r="D24" s="181" t="str">
        <f>'入力表'!P9</f>
        <v>１２：３０</v>
      </c>
      <c r="E24" s="178"/>
      <c r="F24" s="178"/>
      <c r="G24" s="183" t="s">
        <v>168</v>
      </c>
      <c r="H24" s="184"/>
      <c r="I24" s="184"/>
      <c r="J24" s="184"/>
      <c r="K24" s="184"/>
      <c r="L24" s="185"/>
      <c r="M24" s="174"/>
      <c r="N24" s="174"/>
      <c r="O24" s="174"/>
      <c r="P24" s="171" t="s">
        <v>79</v>
      </c>
      <c r="Q24" s="173"/>
      <c r="R24" s="173"/>
      <c r="S24" s="173"/>
      <c r="T24" s="204" t="s">
        <v>164</v>
      </c>
      <c r="U24" s="172"/>
      <c r="V24" s="172"/>
      <c r="W24" s="172"/>
      <c r="X24" s="172"/>
      <c r="Y24" s="205"/>
      <c r="AC24" s="196" t="s">
        <v>163</v>
      </c>
      <c r="AD24" s="196"/>
      <c r="AE24" s="196"/>
      <c r="AF24" s="196"/>
      <c r="AG24" s="196"/>
      <c r="AH24" s="196"/>
    </row>
    <row r="25" spans="2:34" ht="13.5">
      <c r="B25" s="177"/>
      <c r="C25" s="178"/>
      <c r="D25" s="178"/>
      <c r="E25" s="178"/>
      <c r="F25" s="178"/>
      <c r="G25" s="186"/>
      <c r="H25" s="187"/>
      <c r="I25" s="187"/>
      <c r="J25" s="187"/>
      <c r="K25" s="187"/>
      <c r="L25" s="188"/>
      <c r="M25" s="174"/>
      <c r="N25" s="174"/>
      <c r="O25" s="174"/>
      <c r="P25" s="172"/>
      <c r="Q25" s="173"/>
      <c r="R25" s="173"/>
      <c r="S25" s="173"/>
      <c r="T25" s="204"/>
      <c r="U25" s="172"/>
      <c r="V25" s="172"/>
      <c r="W25" s="172"/>
      <c r="X25" s="172"/>
      <c r="Y25" s="205"/>
      <c r="AC25" s="196"/>
      <c r="AD25" s="196"/>
      <c r="AE25" s="196"/>
      <c r="AF25" s="196"/>
      <c r="AG25" s="196"/>
      <c r="AH25" s="196"/>
    </row>
    <row r="26" spans="2:34" ht="13.5">
      <c r="B26" s="177">
        <v>5</v>
      </c>
      <c r="C26" s="178"/>
      <c r="D26" s="181" t="str">
        <f>'入力表'!P10</f>
        <v>１３：２０</v>
      </c>
      <c r="E26" s="178"/>
      <c r="F26" s="178"/>
      <c r="G26" s="183" t="s">
        <v>161</v>
      </c>
      <c r="H26" s="184"/>
      <c r="I26" s="184"/>
      <c r="J26" s="184"/>
      <c r="K26" s="184"/>
      <c r="L26" s="185"/>
      <c r="M26" s="174"/>
      <c r="N26" s="174"/>
      <c r="O26" s="174"/>
      <c r="P26" s="171" t="s">
        <v>79</v>
      </c>
      <c r="Q26" s="173"/>
      <c r="R26" s="173"/>
      <c r="S26" s="173"/>
      <c r="T26" s="204" t="s">
        <v>159</v>
      </c>
      <c r="U26" s="172"/>
      <c r="V26" s="172"/>
      <c r="W26" s="172"/>
      <c r="X26" s="172"/>
      <c r="Y26" s="205"/>
      <c r="AC26" s="196" t="s">
        <v>165</v>
      </c>
      <c r="AD26" s="196"/>
      <c r="AE26" s="196"/>
      <c r="AF26" s="196"/>
      <c r="AG26" s="196"/>
      <c r="AH26" s="196"/>
    </row>
    <row r="27" spans="2:34" ht="13.5">
      <c r="B27" s="177"/>
      <c r="C27" s="178"/>
      <c r="D27" s="178"/>
      <c r="E27" s="178"/>
      <c r="F27" s="178"/>
      <c r="G27" s="186"/>
      <c r="H27" s="187"/>
      <c r="I27" s="187"/>
      <c r="J27" s="187"/>
      <c r="K27" s="187"/>
      <c r="L27" s="188"/>
      <c r="M27" s="174"/>
      <c r="N27" s="174"/>
      <c r="O27" s="174"/>
      <c r="P27" s="172"/>
      <c r="Q27" s="173"/>
      <c r="R27" s="173"/>
      <c r="S27" s="173"/>
      <c r="T27" s="204"/>
      <c r="U27" s="172"/>
      <c r="V27" s="172"/>
      <c r="W27" s="172"/>
      <c r="X27" s="172"/>
      <c r="Y27" s="205"/>
      <c r="AC27" s="196"/>
      <c r="AD27" s="196"/>
      <c r="AE27" s="196"/>
      <c r="AF27" s="196"/>
      <c r="AG27" s="196"/>
      <c r="AH27" s="196"/>
    </row>
    <row r="28" spans="2:34" ht="13.5">
      <c r="B28" s="177">
        <v>6</v>
      </c>
      <c r="C28" s="178"/>
      <c r="D28" s="181" t="str">
        <f>'入力表'!P11</f>
        <v>１４：１０</v>
      </c>
      <c r="E28" s="178"/>
      <c r="F28" s="178"/>
      <c r="G28" s="183" t="s">
        <v>166</v>
      </c>
      <c r="H28" s="184"/>
      <c r="I28" s="184"/>
      <c r="J28" s="184"/>
      <c r="K28" s="184"/>
      <c r="L28" s="185"/>
      <c r="M28" s="174"/>
      <c r="N28" s="174"/>
      <c r="O28" s="174"/>
      <c r="P28" s="171" t="s">
        <v>79</v>
      </c>
      <c r="Q28" s="173"/>
      <c r="R28" s="173"/>
      <c r="S28" s="173"/>
      <c r="T28" s="204" t="s">
        <v>167</v>
      </c>
      <c r="U28" s="172"/>
      <c r="V28" s="172"/>
      <c r="W28" s="172"/>
      <c r="X28" s="172"/>
      <c r="Y28" s="205"/>
      <c r="AC28" s="196" t="s">
        <v>167</v>
      </c>
      <c r="AD28" s="196"/>
      <c r="AE28" s="196"/>
      <c r="AF28" s="196"/>
      <c r="AG28" s="196"/>
      <c r="AH28" s="196"/>
    </row>
    <row r="29" spans="2:34" ht="14.25" thickBot="1">
      <c r="B29" s="179"/>
      <c r="C29" s="180"/>
      <c r="D29" s="180"/>
      <c r="E29" s="180"/>
      <c r="F29" s="180"/>
      <c r="G29" s="189"/>
      <c r="H29" s="190"/>
      <c r="I29" s="190"/>
      <c r="J29" s="190"/>
      <c r="K29" s="190"/>
      <c r="L29" s="191"/>
      <c r="M29" s="182"/>
      <c r="N29" s="182"/>
      <c r="O29" s="182"/>
      <c r="P29" s="206"/>
      <c r="Q29" s="207"/>
      <c r="R29" s="207"/>
      <c r="S29" s="207"/>
      <c r="T29" s="208"/>
      <c r="U29" s="206"/>
      <c r="V29" s="206"/>
      <c r="W29" s="206"/>
      <c r="X29" s="206"/>
      <c r="Y29" s="209"/>
      <c r="AC29" s="196"/>
      <c r="AD29" s="196"/>
      <c r="AE29" s="196"/>
      <c r="AF29" s="196"/>
      <c r="AG29" s="196"/>
      <c r="AH29" s="196"/>
    </row>
    <row r="30" spans="2:23" ht="13.5">
      <c r="B30" s="99"/>
      <c r="C30" s="99"/>
      <c r="D30" s="99"/>
      <c r="E30" s="99"/>
      <c r="F30" s="99"/>
      <c r="G30" s="99"/>
      <c r="H30" s="99"/>
      <c r="I30" s="99"/>
      <c r="J30" s="99"/>
      <c r="K30" s="99"/>
      <c r="L30" s="99"/>
      <c r="M30" s="99"/>
      <c r="N30" s="99"/>
      <c r="O30" s="99"/>
      <c r="P30" s="99"/>
      <c r="Q30" s="99"/>
      <c r="R30" s="99"/>
      <c r="S30" s="99"/>
      <c r="T30" s="99"/>
      <c r="U30" s="99"/>
      <c r="V30" s="99"/>
      <c r="W30" s="99"/>
    </row>
    <row r="31" ht="14.25" thickBot="1"/>
    <row r="32" spans="2:24" ht="13.5">
      <c r="B32" s="175"/>
      <c r="C32" s="176"/>
      <c r="D32" s="176"/>
      <c r="E32" s="176" t="str">
        <f>'入力表'!A5</f>
        <v>しゅう合同</v>
      </c>
      <c r="F32" s="176"/>
      <c r="G32" s="176"/>
      <c r="H32" s="176" t="str">
        <f>'入力表'!A6</f>
        <v>ｴﾙﾏｰﾅ</v>
      </c>
      <c r="I32" s="176"/>
      <c r="J32" s="176"/>
      <c r="K32" s="176" t="str">
        <f>'入力表'!A7</f>
        <v>西鶴間</v>
      </c>
      <c r="L32" s="176"/>
      <c r="M32" s="176"/>
      <c r="N32" s="176" t="s">
        <v>70</v>
      </c>
      <c r="O32" s="176" t="s">
        <v>45</v>
      </c>
      <c r="P32" s="176" t="s">
        <v>74</v>
      </c>
      <c r="Q32" s="176" t="s">
        <v>71</v>
      </c>
      <c r="R32" s="176"/>
      <c r="S32" s="192" t="s">
        <v>75</v>
      </c>
      <c r="T32" s="192" t="s">
        <v>76</v>
      </c>
      <c r="U32" s="176" t="s">
        <v>72</v>
      </c>
      <c r="V32" s="176"/>
      <c r="W32" s="176" t="s">
        <v>73</v>
      </c>
      <c r="X32" s="193"/>
    </row>
    <row r="33" spans="2:25" ht="13.5">
      <c r="B33" s="177"/>
      <c r="C33" s="178"/>
      <c r="D33" s="178"/>
      <c r="E33" s="178"/>
      <c r="F33" s="178"/>
      <c r="G33" s="178"/>
      <c r="H33" s="178"/>
      <c r="I33" s="178"/>
      <c r="J33" s="178"/>
      <c r="K33" s="178"/>
      <c r="L33" s="178"/>
      <c r="M33" s="178"/>
      <c r="N33" s="178"/>
      <c r="O33" s="178"/>
      <c r="P33" s="178"/>
      <c r="Q33" s="178"/>
      <c r="R33" s="178"/>
      <c r="S33" s="178"/>
      <c r="T33" s="178"/>
      <c r="U33" s="178"/>
      <c r="V33" s="178"/>
      <c r="W33" s="178"/>
      <c r="X33" s="194"/>
      <c r="Y33" s="100"/>
    </row>
    <row r="34" spans="2:25" ht="13.5">
      <c r="B34" s="177" t="str">
        <f>'入力表'!A5</f>
        <v>しゅう合同</v>
      </c>
      <c r="C34" s="178"/>
      <c r="D34" s="178"/>
      <c r="E34" s="178" t="s">
        <v>86</v>
      </c>
      <c r="F34" s="178"/>
      <c r="G34" s="178"/>
      <c r="H34" s="178"/>
      <c r="I34" s="178"/>
      <c r="J34" s="178"/>
      <c r="K34" s="178"/>
      <c r="L34" s="178"/>
      <c r="M34" s="178"/>
      <c r="N34" s="178"/>
      <c r="O34" s="178"/>
      <c r="P34" s="178"/>
      <c r="Q34" s="178"/>
      <c r="R34" s="178"/>
      <c r="S34" s="178"/>
      <c r="T34" s="178"/>
      <c r="U34" s="178"/>
      <c r="V34" s="178"/>
      <c r="W34" s="178"/>
      <c r="X34" s="194"/>
      <c r="Y34" s="100"/>
    </row>
    <row r="35" spans="2:25" ht="13.5">
      <c r="B35" s="177"/>
      <c r="C35" s="178"/>
      <c r="D35" s="178"/>
      <c r="E35" s="178"/>
      <c r="F35" s="178"/>
      <c r="G35" s="178"/>
      <c r="H35" s="178"/>
      <c r="I35" s="178"/>
      <c r="J35" s="178"/>
      <c r="K35" s="178"/>
      <c r="L35" s="178"/>
      <c r="M35" s="178"/>
      <c r="N35" s="178"/>
      <c r="O35" s="178"/>
      <c r="P35" s="178"/>
      <c r="Q35" s="178"/>
      <c r="R35" s="178"/>
      <c r="S35" s="178"/>
      <c r="T35" s="178"/>
      <c r="U35" s="178"/>
      <c r="V35" s="178"/>
      <c r="W35" s="178"/>
      <c r="X35" s="194"/>
      <c r="Y35" s="100"/>
    </row>
    <row r="36" spans="2:25" ht="13.5">
      <c r="B36" s="177" t="str">
        <f>'入力表'!A6</f>
        <v>ｴﾙﾏｰﾅ</v>
      </c>
      <c r="C36" s="178"/>
      <c r="D36" s="178"/>
      <c r="E36" s="178"/>
      <c r="F36" s="178"/>
      <c r="G36" s="178"/>
      <c r="H36" s="178" t="s">
        <v>86</v>
      </c>
      <c r="I36" s="178"/>
      <c r="J36" s="178"/>
      <c r="K36" s="178"/>
      <c r="L36" s="178"/>
      <c r="M36" s="178"/>
      <c r="N36" s="178"/>
      <c r="O36" s="178"/>
      <c r="P36" s="178"/>
      <c r="Q36" s="178"/>
      <c r="R36" s="178"/>
      <c r="S36" s="178"/>
      <c r="T36" s="178"/>
      <c r="U36" s="178"/>
      <c r="V36" s="178"/>
      <c r="W36" s="178"/>
      <c r="X36" s="194"/>
      <c r="Y36" s="100"/>
    </row>
    <row r="37" spans="2:25" ht="13.5">
      <c r="B37" s="177"/>
      <c r="C37" s="178"/>
      <c r="D37" s="178"/>
      <c r="E37" s="178"/>
      <c r="F37" s="178"/>
      <c r="G37" s="178"/>
      <c r="H37" s="178"/>
      <c r="I37" s="178"/>
      <c r="J37" s="178"/>
      <c r="K37" s="178"/>
      <c r="L37" s="178"/>
      <c r="M37" s="178"/>
      <c r="N37" s="178"/>
      <c r="O37" s="178"/>
      <c r="P37" s="178"/>
      <c r="Q37" s="178"/>
      <c r="R37" s="178"/>
      <c r="S37" s="178"/>
      <c r="T37" s="178"/>
      <c r="U37" s="178"/>
      <c r="V37" s="178"/>
      <c r="W37" s="178"/>
      <c r="X37" s="194"/>
      <c r="Y37" s="100"/>
    </row>
    <row r="38" spans="2:25" ht="13.5">
      <c r="B38" s="177" t="str">
        <f>'入力表'!A7</f>
        <v>西鶴間</v>
      </c>
      <c r="C38" s="178"/>
      <c r="D38" s="178"/>
      <c r="E38" s="178"/>
      <c r="F38" s="178"/>
      <c r="G38" s="178"/>
      <c r="H38" s="178"/>
      <c r="I38" s="178"/>
      <c r="J38" s="178"/>
      <c r="K38" s="178" t="s">
        <v>87</v>
      </c>
      <c r="L38" s="178"/>
      <c r="M38" s="178"/>
      <c r="N38" s="178"/>
      <c r="O38" s="178"/>
      <c r="P38" s="178"/>
      <c r="Q38" s="178"/>
      <c r="R38" s="178"/>
      <c r="S38" s="178"/>
      <c r="T38" s="178"/>
      <c r="U38" s="178"/>
      <c r="V38" s="178"/>
      <c r="W38" s="178"/>
      <c r="X38" s="194"/>
      <c r="Y38" s="100"/>
    </row>
    <row r="39" spans="2:25" ht="14.25" thickBot="1">
      <c r="B39" s="179"/>
      <c r="C39" s="180"/>
      <c r="D39" s="180"/>
      <c r="E39" s="180"/>
      <c r="F39" s="180"/>
      <c r="G39" s="180"/>
      <c r="H39" s="180"/>
      <c r="I39" s="180"/>
      <c r="J39" s="180"/>
      <c r="K39" s="180"/>
      <c r="L39" s="180"/>
      <c r="M39" s="180"/>
      <c r="N39" s="180"/>
      <c r="O39" s="180"/>
      <c r="P39" s="180"/>
      <c r="Q39" s="180"/>
      <c r="R39" s="180"/>
      <c r="S39" s="180"/>
      <c r="T39" s="180"/>
      <c r="U39" s="180"/>
      <c r="V39" s="180"/>
      <c r="W39" s="180"/>
      <c r="X39" s="195"/>
      <c r="Y39" s="100"/>
    </row>
    <row r="40" spans="2:25" ht="14.25" thickBot="1">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row>
    <row r="41" spans="2:25" ht="13.5">
      <c r="B41" s="175"/>
      <c r="C41" s="176"/>
      <c r="D41" s="176"/>
      <c r="E41" s="176" t="str">
        <f>'入力表'!A10</f>
        <v>南が丘</v>
      </c>
      <c r="F41" s="176"/>
      <c r="G41" s="176"/>
      <c r="H41" s="176" t="str">
        <f>'入力表'!A11</f>
        <v>南百合丘</v>
      </c>
      <c r="I41" s="176"/>
      <c r="J41" s="176"/>
      <c r="K41" s="176" t="str">
        <f>'入力表'!A12</f>
        <v>大　庭</v>
      </c>
      <c r="L41" s="176"/>
      <c r="M41" s="176"/>
      <c r="N41" s="176" t="s">
        <v>70</v>
      </c>
      <c r="O41" s="176" t="s">
        <v>45</v>
      </c>
      <c r="P41" s="176" t="s">
        <v>74</v>
      </c>
      <c r="Q41" s="176" t="s">
        <v>71</v>
      </c>
      <c r="R41" s="176"/>
      <c r="S41" s="192" t="s">
        <v>75</v>
      </c>
      <c r="T41" s="192" t="s">
        <v>76</v>
      </c>
      <c r="U41" s="176" t="s">
        <v>72</v>
      </c>
      <c r="V41" s="176"/>
      <c r="W41" s="176" t="s">
        <v>73</v>
      </c>
      <c r="X41" s="193"/>
      <c r="Y41" s="100"/>
    </row>
    <row r="42" spans="2:25" ht="13.5">
      <c r="B42" s="177"/>
      <c r="C42" s="178"/>
      <c r="D42" s="178"/>
      <c r="E42" s="178"/>
      <c r="F42" s="178"/>
      <c r="G42" s="178"/>
      <c r="H42" s="178"/>
      <c r="I42" s="178"/>
      <c r="J42" s="178"/>
      <c r="K42" s="178"/>
      <c r="L42" s="178"/>
      <c r="M42" s="178"/>
      <c r="N42" s="178"/>
      <c r="O42" s="178"/>
      <c r="P42" s="178"/>
      <c r="Q42" s="178"/>
      <c r="R42" s="178"/>
      <c r="S42" s="178"/>
      <c r="T42" s="178"/>
      <c r="U42" s="178"/>
      <c r="V42" s="178"/>
      <c r="W42" s="178"/>
      <c r="X42" s="194"/>
      <c r="Y42" s="100"/>
    </row>
    <row r="43" spans="2:25" ht="13.5">
      <c r="B43" s="177" t="str">
        <f>'入力表'!A10</f>
        <v>南が丘</v>
      </c>
      <c r="C43" s="178"/>
      <c r="D43" s="178"/>
      <c r="E43" s="178" t="s">
        <v>86</v>
      </c>
      <c r="F43" s="178"/>
      <c r="G43" s="178"/>
      <c r="H43" s="178"/>
      <c r="I43" s="178"/>
      <c r="J43" s="178"/>
      <c r="K43" s="178"/>
      <c r="L43" s="178"/>
      <c r="M43" s="178"/>
      <c r="N43" s="178"/>
      <c r="O43" s="178"/>
      <c r="P43" s="178"/>
      <c r="Q43" s="178"/>
      <c r="R43" s="178"/>
      <c r="S43" s="178"/>
      <c r="T43" s="178"/>
      <c r="U43" s="178"/>
      <c r="V43" s="178"/>
      <c r="W43" s="178"/>
      <c r="X43" s="194"/>
      <c r="Y43" s="100"/>
    </row>
    <row r="44" spans="2:25" ht="13.5">
      <c r="B44" s="177"/>
      <c r="C44" s="178"/>
      <c r="D44" s="178"/>
      <c r="E44" s="178"/>
      <c r="F44" s="178"/>
      <c r="G44" s="178"/>
      <c r="H44" s="178"/>
      <c r="I44" s="178"/>
      <c r="J44" s="178"/>
      <c r="K44" s="178"/>
      <c r="L44" s="178"/>
      <c r="M44" s="178"/>
      <c r="N44" s="178"/>
      <c r="O44" s="178"/>
      <c r="P44" s="178"/>
      <c r="Q44" s="178"/>
      <c r="R44" s="178"/>
      <c r="S44" s="178"/>
      <c r="T44" s="178"/>
      <c r="U44" s="178"/>
      <c r="V44" s="178"/>
      <c r="W44" s="178"/>
      <c r="X44" s="194"/>
      <c r="Y44" s="100"/>
    </row>
    <row r="45" spans="2:25" ht="13.5">
      <c r="B45" s="177" t="str">
        <f>'入力表'!A11</f>
        <v>南百合丘</v>
      </c>
      <c r="C45" s="178"/>
      <c r="D45" s="178"/>
      <c r="E45" s="178"/>
      <c r="F45" s="178"/>
      <c r="G45" s="178"/>
      <c r="H45" s="178" t="s">
        <v>87</v>
      </c>
      <c r="I45" s="178"/>
      <c r="J45" s="178"/>
      <c r="K45" s="178"/>
      <c r="L45" s="178"/>
      <c r="M45" s="178"/>
      <c r="N45" s="178"/>
      <c r="O45" s="178"/>
      <c r="P45" s="178"/>
      <c r="Q45" s="178"/>
      <c r="R45" s="178"/>
      <c r="S45" s="178"/>
      <c r="T45" s="178"/>
      <c r="U45" s="178"/>
      <c r="V45" s="178"/>
      <c r="W45" s="178"/>
      <c r="X45" s="194"/>
      <c r="Y45" s="100"/>
    </row>
    <row r="46" spans="2:25" ht="13.5">
      <c r="B46" s="177"/>
      <c r="C46" s="178"/>
      <c r="D46" s="178"/>
      <c r="E46" s="178"/>
      <c r="F46" s="178"/>
      <c r="G46" s="178"/>
      <c r="H46" s="178"/>
      <c r="I46" s="178"/>
      <c r="J46" s="178"/>
      <c r="K46" s="178"/>
      <c r="L46" s="178"/>
      <c r="M46" s="178"/>
      <c r="N46" s="178"/>
      <c r="O46" s="178"/>
      <c r="P46" s="178"/>
      <c r="Q46" s="178"/>
      <c r="R46" s="178"/>
      <c r="S46" s="178"/>
      <c r="T46" s="178"/>
      <c r="U46" s="178"/>
      <c r="V46" s="178"/>
      <c r="W46" s="178"/>
      <c r="X46" s="194"/>
      <c r="Y46" s="100"/>
    </row>
    <row r="47" spans="2:25" ht="13.5">
      <c r="B47" s="177" t="str">
        <f>'入力表'!A12</f>
        <v>大　庭</v>
      </c>
      <c r="C47" s="178"/>
      <c r="D47" s="178"/>
      <c r="E47" s="178"/>
      <c r="F47" s="178"/>
      <c r="G47" s="178"/>
      <c r="H47" s="178"/>
      <c r="I47" s="178"/>
      <c r="J47" s="178"/>
      <c r="K47" s="178" t="s">
        <v>87</v>
      </c>
      <c r="L47" s="178"/>
      <c r="M47" s="178"/>
      <c r="N47" s="178"/>
      <c r="O47" s="178"/>
      <c r="P47" s="178"/>
      <c r="Q47" s="178"/>
      <c r="R47" s="178"/>
      <c r="S47" s="178"/>
      <c r="T47" s="178"/>
      <c r="U47" s="178"/>
      <c r="V47" s="178"/>
      <c r="W47" s="178"/>
      <c r="X47" s="194"/>
      <c r="Y47" s="100"/>
    </row>
    <row r="48" spans="2:25" ht="14.25" thickBot="1">
      <c r="B48" s="179"/>
      <c r="C48" s="180"/>
      <c r="D48" s="180"/>
      <c r="E48" s="180"/>
      <c r="F48" s="180"/>
      <c r="G48" s="180"/>
      <c r="H48" s="180"/>
      <c r="I48" s="180"/>
      <c r="J48" s="180"/>
      <c r="K48" s="180"/>
      <c r="L48" s="180"/>
      <c r="M48" s="180"/>
      <c r="N48" s="180"/>
      <c r="O48" s="180"/>
      <c r="P48" s="180"/>
      <c r="Q48" s="180"/>
      <c r="R48" s="180"/>
      <c r="S48" s="180"/>
      <c r="T48" s="180"/>
      <c r="U48" s="180"/>
      <c r="V48" s="180"/>
      <c r="W48" s="180"/>
      <c r="X48" s="195"/>
      <c r="Y48" s="100"/>
    </row>
  </sheetData>
  <mergeCells count="150">
    <mergeCell ref="P28:P29"/>
    <mergeCell ref="Q28:S29"/>
    <mergeCell ref="T26:Y27"/>
    <mergeCell ref="T28:Y29"/>
    <mergeCell ref="T22:Y23"/>
    <mergeCell ref="T24:Y25"/>
    <mergeCell ref="AC26:AH27"/>
    <mergeCell ref="AC28:AH29"/>
    <mergeCell ref="M26:O27"/>
    <mergeCell ref="P26:P27"/>
    <mergeCell ref="Q26:S27"/>
    <mergeCell ref="P24:P25"/>
    <mergeCell ref="G20:L21"/>
    <mergeCell ref="G22:L23"/>
    <mergeCell ref="G24:L25"/>
    <mergeCell ref="P1:U1"/>
    <mergeCell ref="F10:M10"/>
    <mergeCell ref="L9:P9"/>
    <mergeCell ref="G16:Y17"/>
    <mergeCell ref="Q24:S25"/>
    <mergeCell ref="T18:Y19"/>
    <mergeCell ref="T20:Y21"/>
    <mergeCell ref="AC18:AH19"/>
    <mergeCell ref="AC20:AH21"/>
    <mergeCell ref="AC22:AH23"/>
    <mergeCell ref="AC24:AH25"/>
    <mergeCell ref="S38:S39"/>
    <mergeCell ref="T38:T39"/>
    <mergeCell ref="U38:V39"/>
    <mergeCell ref="W38:X39"/>
    <mergeCell ref="N38:N39"/>
    <mergeCell ref="O38:O39"/>
    <mergeCell ref="P38:P39"/>
    <mergeCell ref="Q38:R39"/>
    <mergeCell ref="B38:D39"/>
    <mergeCell ref="E38:G39"/>
    <mergeCell ref="H38:J39"/>
    <mergeCell ref="K38:M39"/>
    <mergeCell ref="S36:S37"/>
    <mergeCell ref="T36:T37"/>
    <mergeCell ref="U36:V37"/>
    <mergeCell ref="W36:X37"/>
    <mergeCell ref="N36:N37"/>
    <mergeCell ref="O36:O37"/>
    <mergeCell ref="P36:P37"/>
    <mergeCell ref="Q36:R37"/>
    <mergeCell ref="B36:D37"/>
    <mergeCell ref="E36:G37"/>
    <mergeCell ref="H36:J37"/>
    <mergeCell ref="K36:M37"/>
    <mergeCell ref="S34:S35"/>
    <mergeCell ref="T34:T35"/>
    <mergeCell ref="U34:V35"/>
    <mergeCell ref="W34:X35"/>
    <mergeCell ref="U32:V33"/>
    <mergeCell ref="W32:X33"/>
    <mergeCell ref="B34:D35"/>
    <mergeCell ref="E34:G35"/>
    <mergeCell ref="H34:J35"/>
    <mergeCell ref="K34:M35"/>
    <mergeCell ref="N34:N35"/>
    <mergeCell ref="O34:O35"/>
    <mergeCell ref="P34:P35"/>
    <mergeCell ref="Q34:R35"/>
    <mergeCell ref="U45:V46"/>
    <mergeCell ref="W45:X46"/>
    <mergeCell ref="U47:V48"/>
    <mergeCell ref="W47:X48"/>
    <mergeCell ref="U41:V42"/>
    <mergeCell ref="W41:X42"/>
    <mergeCell ref="U43:V44"/>
    <mergeCell ref="W43:X44"/>
    <mergeCell ref="T41:T42"/>
    <mergeCell ref="T43:T44"/>
    <mergeCell ref="T45:T46"/>
    <mergeCell ref="T47:T48"/>
    <mergeCell ref="P41:P42"/>
    <mergeCell ref="P43:P44"/>
    <mergeCell ref="P45:P46"/>
    <mergeCell ref="P47:P48"/>
    <mergeCell ref="O41:O42"/>
    <mergeCell ref="O43:O44"/>
    <mergeCell ref="O45:O46"/>
    <mergeCell ref="O47:O48"/>
    <mergeCell ref="N41:N42"/>
    <mergeCell ref="N43:N44"/>
    <mergeCell ref="N45:N46"/>
    <mergeCell ref="N47:N48"/>
    <mergeCell ref="Q41:R42"/>
    <mergeCell ref="Q43:R44"/>
    <mergeCell ref="Q45:R46"/>
    <mergeCell ref="Q47:R48"/>
    <mergeCell ref="S41:S42"/>
    <mergeCell ref="S43:S44"/>
    <mergeCell ref="S45:S46"/>
    <mergeCell ref="S47:S48"/>
    <mergeCell ref="B47:D48"/>
    <mergeCell ref="E47:G48"/>
    <mergeCell ref="H47:J48"/>
    <mergeCell ref="K47:M48"/>
    <mergeCell ref="B45:D46"/>
    <mergeCell ref="E45:G46"/>
    <mergeCell ref="H45:J46"/>
    <mergeCell ref="K45:M46"/>
    <mergeCell ref="B43:D44"/>
    <mergeCell ref="E43:G44"/>
    <mergeCell ref="H43:J44"/>
    <mergeCell ref="K43:M44"/>
    <mergeCell ref="B41:D42"/>
    <mergeCell ref="E41:G42"/>
    <mergeCell ref="H41:J42"/>
    <mergeCell ref="K41:M42"/>
    <mergeCell ref="S32:S33"/>
    <mergeCell ref="T32:T33"/>
    <mergeCell ref="E32:G33"/>
    <mergeCell ref="H32:J33"/>
    <mergeCell ref="K32:M33"/>
    <mergeCell ref="N32:N33"/>
    <mergeCell ref="O32:O33"/>
    <mergeCell ref="P32:P33"/>
    <mergeCell ref="Q32:R33"/>
    <mergeCell ref="B32:D33"/>
    <mergeCell ref="G26:L27"/>
    <mergeCell ref="G28:L29"/>
    <mergeCell ref="M18:O19"/>
    <mergeCell ref="M24:O25"/>
    <mergeCell ref="B22:C23"/>
    <mergeCell ref="D22:F23"/>
    <mergeCell ref="B20:C21"/>
    <mergeCell ref="D20:F21"/>
    <mergeCell ref="G18:L19"/>
    <mergeCell ref="P18:P19"/>
    <mergeCell ref="Q18:S19"/>
    <mergeCell ref="M20:O21"/>
    <mergeCell ref="B28:C29"/>
    <mergeCell ref="D28:F29"/>
    <mergeCell ref="M28:O29"/>
    <mergeCell ref="B26:C27"/>
    <mergeCell ref="D26:F27"/>
    <mergeCell ref="B24:C25"/>
    <mergeCell ref="D24:F25"/>
    <mergeCell ref="B16:C17"/>
    <mergeCell ref="B18:C19"/>
    <mergeCell ref="D18:F19"/>
    <mergeCell ref="D16:F17"/>
    <mergeCell ref="P20:P21"/>
    <mergeCell ref="Q20:S21"/>
    <mergeCell ref="M22:O23"/>
    <mergeCell ref="P22:P23"/>
    <mergeCell ref="Q22:S23"/>
  </mergeCells>
  <printOptions/>
  <pageMargins left="0.7874015748031497" right="0.3937007874015748" top="0.984251968503937" bottom="0.984251968503937" header="0.5118110236220472" footer="0.5118110236220472"/>
  <pageSetup horizontalDpi="300" verticalDpi="300" orientation="portrait" paperSize="9" r:id="rId1"/>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E40"/>
  <sheetViews>
    <sheetView workbookViewId="0" topLeftCell="A1">
      <selection activeCell="F1" sqref="F1"/>
    </sheetView>
  </sheetViews>
  <sheetFormatPr defaultColWidth="9.00390625" defaultRowHeight="13.5"/>
  <cols>
    <col min="1" max="1" width="6.625" style="129" customWidth="1"/>
    <col min="2" max="2" width="14.625" style="129" customWidth="1"/>
    <col min="3" max="3" width="22.625" style="129" customWidth="1"/>
    <col min="4" max="4" width="10.625" style="129" customWidth="1"/>
    <col min="5" max="5" width="22.625" style="129" customWidth="1"/>
    <col min="6" max="16384" width="9.00390625" style="129" customWidth="1"/>
  </cols>
  <sheetData>
    <row r="1" spans="1:3" ht="18" customHeight="1">
      <c r="A1" s="128" t="s">
        <v>138</v>
      </c>
      <c r="B1" s="128"/>
      <c r="C1" s="128"/>
    </row>
    <row r="2" spans="1:3" ht="18" customHeight="1">
      <c r="A2" s="128"/>
      <c r="B2" s="128"/>
      <c r="C2" s="128"/>
    </row>
    <row r="3" ht="18" customHeight="1"/>
    <row r="4" spans="1:5" ht="18" customHeight="1">
      <c r="A4" s="210" t="s">
        <v>139</v>
      </c>
      <c r="B4" s="210"/>
      <c r="C4" s="210"/>
      <c r="D4" s="210"/>
      <c r="E4" s="210"/>
    </row>
    <row r="5" ht="18" customHeight="1"/>
    <row r="6" ht="18" customHeight="1">
      <c r="A6" s="130" t="s">
        <v>152</v>
      </c>
    </row>
    <row r="7" ht="18" customHeight="1"/>
    <row r="8" spans="1:5" ht="18" customHeight="1">
      <c r="A8" s="130" t="s">
        <v>140</v>
      </c>
      <c r="B8" s="130" t="str">
        <f>"："&amp;('入力表'!B14)&amp;"["&amp;('入力表'!B18)&amp;"]"</f>
        <v>：第２４回チャンピオンカップ神奈川県少女サッカー大会[予選リーグ]</v>
      </c>
      <c r="C8" s="130"/>
      <c r="D8" s="130"/>
      <c r="E8" s="130"/>
    </row>
    <row r="9" spans="1:5" ht="18" customHeight="1">
      <c r="A9" s="130"/>
      <c r="B9" s="130"/>
      <c r="C9" s="130"/>
      <c r="D9" s="130"/>
      <c r="E9" s="130"/>
    </row>
    <row r="10" spans="1:5" ht="18" customHeight="1">
      <c r="A10" s="130" t="s">
        <v>141</v>
      </c>
      <c r="B10" s="130" t="s">
        <v>154</v>
      </c>
      <c r="C10" s="130"/>
      <c r="D10" s="130"/>
      <c r="E10" s="130"/>
    </row>
    <row r="11" spans="1:5" ht="18" customHeight="1">
      <c r="A11" s="130"/>
      <c r="B11" s="130"/>
      <c r="C11" s="130"/>
      <c r="D11" s="130"/>
      <c r="E11" s="130"/>
    </row>
    <row r="12" spans="1:5" ht="18" customHeight="1">
      <c r="A12" s="131" t="s">
        <v>142</v>
      </c>
      <c r="B12" s="131" t="s">
        <v>143</v>
      </c>
      <c r="C12" s="131"/>
      <c r="D12" s="131"/>
      <c r="E12" s="130"/>
    </row>
    <row r="14" spans="1:5" ht="31.5" customHeight="1">
      <c r="A14" s="132" t="s">
        <v>144</v>
      </c>
      <c r="B14" s="132" t="s">
        <v>145</v>
      </c>
      <c r="C14" s="132" t="s">
        <v>146</v>
      </c>
      <c r="D14" s="132" t="s">
        <v>147</v>
      </c>
      <c r="E14" s="132" t="s">
        <v>148</v>
      </c>
    </row>
    <row r="15" spans="1:5" ht="31.5" customHeight="1">
      <c r="A15" s="132">
        <v>1</v>
      </c>
      <c r="B15" s="132" t="s">
        <v>39</v>
      </c>
      <c r="C15" s="132"/>
      <c r="D15" s="133" t="s">
        <v>153</v>
      </c>
      <c r="E15" s="134"/>
    </row>
    <row r="16" spans="1:5" ht="31.5" customHeight="1">
      <c r="A16" s="132">
        <v>2</v>
      </c>
      <c r="B16" s="132" t="s">
        <v>39</v>
      </c>
      <c r="C16" s="132"/>
      <c r="D16" s="133" t="s">
        <v>153</v>
      </c>
      <c r="E16" s="132"/>
    </row>
    <row r="17" spans="1:5" ht="31.5" customHeight="1">
      <c r="A17" s="132">
        <v>3</v>
      </c>
      <c r="B17" s="132" t="s">
        <v>39</v>
      </c>
      <c r="C17" s="132"/>
      <c r="D17" s="133" t="s">
        <v>153</v>
      </c>
      <c r="E17" s="134"/>
    </row>
    <row r="18" spans="1:5" ht="31.5" customHeight="1">
      <c r="A18" s="132">
        <v>4</v>
      </c>
      <c r="B18" s="132" t="s">
        <v>39</v>
      </c>
      <c r="C18" s="132"/>
      <c r="D18" s="133" t="s">
        <v>153</v>
      </c>
      <c r="E18" s="132"/>
    </row>
    <row r="19" spans="1:5" ht="31.5" customHeight="1">
      <c r="A19" s="132">
        <v>5</v>
      </c>
      <c r="B19" s="132" t="s">
        <v>39</v>
      </c>
      <c r="C19" s="135"/>
      <c r="D19" s="133" t="s">
        <v>153</v>
      </c>
      <c r="E19" s="134"/>
    </row>
    <row r="20" spans="1:5" ht="31.5" customHeight="1">
      <c r="A20" s="132">
        <v>6</v>
      </c>
      <c r="B20" s="132" t="s">
        <v>39</v>
      </c>
      <c r="C20" s="132"/>
      <c r="D20" s="133" t="s">
        <v>153</v>
      </c>
      <c r="E20" s="132"/>
    </row>
    <row r="21" spans="1:5" ht="31.5" customHeight="1">
      <c r="A21" s="136"/>
      <c r="B21" s="136"/>
      <c r="C21" s="136"/>
      <c r="D21" s="137"/>
      <c r="E21" s="136"/>
    </row>
    <row r="22" spans="1:5" ht="31.5" customHeight="1">
      <c r="A22" s="138"/>
      <c r="B22" s="138"/>
      <c r="C22" s="138"/>
      <c r="D22" s="139"/>
      <c r="E22" s="138"/>
    </row>
    <row r="23" spans="1:5" ht="31.5" customHeight="1">
      <c r="A23" s="138"/>
      <c r="B23" s="138"/>
      <c r="C23" s="138"/>
      <c r="D23" s="139"/>
      <c r="E23" s="138"/>
    </row>
    <row r="24" spans="1:5" ht="31.5" customHeight="1">
      <c r="A24" s="138"/>
      <c r="B24" s="138"/>
      <c r="C24" s="138"/>
      <c r="D24" s="139"/>
      <c r="E24" s="138"/>
    </row>
    <row r="25" spans="1:5" ht="31.5" customHeight="1">
      <c r="A25" s="138"/>
      <c r="B25" s="138"/>
      <c r="C25" s="138"/>
      <c r="D25" s="139"/>
      <c r="E25" s="138"/>
    </row>
    <row r="26" ht="18" customHeight="1"/>
    <row r="27" spans="1:5" ht="18" customHeight="1">
      <c r="A27" s="210" t="s">
        <v>149</v>
      </c>
      <c r="B27" s="210"/>
      <c r="C27" s="210"/>
      <c r="D27" s="210"/>
      <c r="E27" s="128"/>
    </row>
    <row r="28" spans="1:5" ht="18" customHeight="1">
      <c r="A28" s="128"/>
      <c r="B28" s="128"/>
      <c r="C28" s="128"/>
      <c r="D28" s="128"/>
      <c r="E28" s="128"/>
    </row>
    <row r="29" spans="1:5" ht="18" customHeight="1">
      <c r="A29" s="128"/>
      <c r="B29" s="128"/>
      <c r="C29" s="128"/>
      <c r="D29" s="128"/>
      <c r="E29" s="128"/>
    </row>
    <row r="30" spans="1:5" ht="18" customHeight="1">
      <c r="A30" s="128"/>
      <c r="B30" s="128"/>
      <c r="C30" s="128"/>
      <c r="D30" s="128"/>
      <c r="E30" s="128"/>
    </row>
    <row r="31" spans="1:5" ht="30" customHeight="1">
      <c r="A31" s="211" t="s">
        <v>150</v>
      </c>
      <c r="B31" s="211"/>
      <c r="C31" s="211"/>
      <c r="D31" s="211"/>
      <c r="E31" s="211"/>
    </row>
    <row r="32" spans="1:5" ht="30" customHeight="1">
      <c r="A32" s="140"/>
      <c r="B32" s="211" t="s">
        <v>151</v>
      </c>
      <c r="C32" s="211"/>
      <c r="D32" s="211"/>
      <c r="E32" s="211"/>
    </row>
    <row r="33" spans="1:5" ht="17.25">
      <c r="A33" s="128"/>
      <c r="B33" s="128"/>
      <c r="C33" s="128"/>
      <c r="D33" s="128"/>
      <c r="E33" s="128"/>
    </row>
    <row r="35" ht="13.5">
      <c r="E35" s="132" t="s">
        <v>95</v>
      </c>
    </row>
    <row r="36" ht="13.5">
      <c r="E36" s="132" t="s">
        <v>155</v>
      </c>
    </row>
    <row r="37" ht="13.5">
      <c r="E37" s="132" t="s">
        <v>97</v>
      </c>
    </row>
    <row r="38" ht="13.5">
      <c r="E38" s="132" t="s">
        <v>98</v>
      </c>
    </row>
    <row r="39" ht="13.5">
      <c r="E39" s="141" t="s">
        <v>99</v>
      </c>
    </row>
    <row r="40" ht="13.5">
      <c r="E40" s="132" t="s">
        <v>100</v>
      </c>
    </row>
  </sheetData>
  <mergeCells count="4">
    <mergeCell ref="A4:E4"/>
    <mergeCell ref="A27:D27"/>
    <mergeCell ref="A31:E31"/>
    <mergeCell ref="B32:E32"/>
  </mergeCell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S11"/>
  <sheetViews>
    <sheetView zoomScale="25" zoomScaleNormal="25" workbookViewId="0" topLeftCell="A1">
      <selection activeCell="N50" sqref="N50"/>
    </sheetView>
  </sheetViews>
  <sheetFormatPr defaultColWidth="9.00390625" defaultRowHeight="13.5"/>
  <cols>
    <col min="2" max="2" width="11.625" style="0" customWidth="1"/>
    <col min="3" max="3" width="43.625" style="0" customWidth="1"/>
    <col min="4" max="4" width="33.625" style="0" customWidth="1"/>
    <col min="5" max="5" width="40.625" style="0" customWidth="1"/>
    <col min="6" max="6" width="35.125" style="0" customWidth="1"/>
    <col min="7" max="8" width="36.125" style="0" customWidth="1"/>
    <col min="9" max="9" width="37.125" style="0" customWidth="1"/>
    <col min="10" max="10" width="3.125" style="0" customWidth="1"/>
  </cols>
  <sheetData>
    <row r="1" spans="5:6" ht="99.75" customHeight="1">
      <c r="E1" s="14" t="str">
        <f>('入力表'!D2)</f>
        <v>第２４回チャンピオンカップ神奈</v>
      </c>
      <c r="F1" s="97" t="str">
        <f>('入力表'!E2)</f>
        <v>川県少女サッカー大会</v>
      </c>
    </row>
    <row r="2" spans="5:8" ht="69.75" customHeight="1" thickBot="1">
      <c r="E2" s="1"/>
      <c r="F2" s="1"/>
      <c r="G2" s="1"/>
      <c r="H2" s="1"/>
    </row>
    <row r="3" spans="2:9" ht="99.75" customHeight="1">
      <c r="B3" s="56"/>
      <c r="C3" s="57" t="s">
        <v>7</v>
      </c>
      <c r="D3" s="63" t="s">
        <v>8</v>
      </c>
      <c r="E3" s="4"/>
      <c r="F3" s="57" t="s">
        <v>9</v>
      </c>
      <c r="G3" s="67" t="s">
        <v>10</v>
      </c>
      <c r="H3" s="89" t="s">
        <v>63</v>
      </c>
      <c r="I3" s="68" t="s">
        <v>63</v>
      </c>
    </row>
    <row r="4" spans="2:19" ht="99.75" customHeight="1">
      <c r="B4" s="58">
        <v>1</v>
      </c>
      <c r="C4" s="59" t="str">
        <f>('入力表'!P5)</f>
        <v>  ９：３０</v>
      </c>
      <c r="D4" s="122" t="str">
        <f>('入力表'!Q5)</f>
        <v>しゅう合同</v>
      </c>
      <c r="E4" s="64" t="s">
        <v>12</v>
      </c>
      <c r="F4" s="77" t="str">
        <f>('入力表'!S5)</f>
        <v>西鶴間</v>
      </c>
      <c r="G4" s="69" t="str">
        <f>('入力表'!T5)</f>
        <v>南が丘</v>
      </c>
      <c r="H4" s="69" t="str">
        <f>('入力表'!U5)</f>
        <v>南百合丘</v>
      </c>
      <c r="I4" s="98" t="str">
        <f>('入力表'!V5)</f>
        <v>大　庭</v>
      </c>
      <c r="R4" s="2"/>
      <c r="S4" s="2"/>
    </row>
    <row r="5" spans="2:19" ht="99.75" customHeight="1">
      <c r="B5" s="58">
        <v>2</v>
      </c>
      <c r="C5" s="59" t="str">
        <f>('入力表'!P6)</f>
        <v>  １０：２０</v>
      </c>
      <c r="D5" s="64" t="str">
        <f>('入力表'!Q6)</f>
        <v>南が丘</v>
      </c>
      <c r="E5" s="64" t="s">
        <v>12</v>
      </c>
      <c r="F5" s="118" t="str">
        <f>('入力表'!S6)</f>
        <v>南百合丘</v>
      </c>
      <c r="G5" s="123" t="str">
        <f>('入力表'!T6)</f>
        <v>しゅう合同</v>
      </c>
      <c r="H5" s="82" t="str">
        <f>('入力表'!U6)</f>
        <v>ｴﾙﾏｰﾅ</v>
      </c>
      <c r="I5" s="92" t="str">
        <f>('入力表'!V6)</f>
        <v>西鶴間</v>
      </c>
      <c r="S5" s="76"/>
    </row>
    <row r="6" spans="2:9" ht="99.75" customHeight="1">
      <c r="B6" s="58">
        <v>3</v>
      </c>
      <c r="C6" s="60" t="str">
        <f>('入力表'!P7)</f>
        <v>１１：１０</v>
      </c>
      <c r="D6" s="64" t="str">
        <f>('入力表'!Q7)</f>
        <v>ｴﾙﾏｰﾅ</v>
      </c>
      <c r="E6" s="64" t="s">
        <v>12</v>
      </c>
      <c r="F6" s="122" t="str">
        <f>('入力表'!S7)</f>
        <v>しゅう合同</v>
      </c>
      <c r="G6" s="82" t="str">
        <f>('入力表'!T7)</f>
        <v>南百合丘</v>
      </c>
      <c r="H6" s="69" t="str">
        <f>('入力表'!U7)</f>
        <v>大　庭</v>
      </c>
      <c r="I6" s="91" t="str">
        <f>('入力表'!V7)</f>
        <v>南が丘</v>
      </c>
    </row>
    <row r="7" spans="2:16" ht="99.75" customHeight="1">
      <c r="B7" s="58">
        <v>4</v>
      </c>
      <c r="C7" s="60" t="str">
        <f>('入力表'!P8)</f>
        <v>１２：００</v>
      </c>
      <c r="D7" s="65"/>
      <c r="E7" s="83" t="str">
        <f>'入力表'!R8</f>
        <v>休　　憩</v>
      </c>
      <c r="F7" s="70"/>
      <c r="G7" s="212" t="str">
        <f>('入力表'!T8)</f>
        <v>皆さんご協力お願いします</v>
      </c>
      <c r="H7" s="213"/>
      <c r="I7" s="214"/>
      <c r="P7" s="1"/>
    </row>
    <row r="8" spans="2:9" ht="99.75" customHeight="1">
      <c r="B8" s="58">
        <v>5</v>
      </c>
      <c r="C8" s="60" t="str">
        <f>('入力表'!P9)</f>
        <v>１２：３０</v>
      </c>
      <c r="D8" s="78" t="str">
        <f>('入力表'!Q9)</f>
        <v>大　庭</v>
      </c>
      <c r="E8" s="64" t="s">
        <v>12</v>
      </c>
      <c r="F8" s="64" t="str">
        <f>('入力表'!S9)</f>
        <v>南が丘</v>
      </c>
      <c r="G8" s="69" t="str">
        <f>('入力表'!T9)</f>
        <v>ｴﾙﾏｰﾅ</v>
      </c>
      <c r="H8" s="90" t="str">
        <f>('入力表'!U9)</f>
        <v>西鶴間</v>
      </c>
      <c r="I8" s="124" t="str">
        <f>('入力表'!V9)</f>
        <v>しゅう合同</v>
      </c>
    </row>
    <row r="9" spans="2:9" ht="99.75" customHeight="1">
      <c r="B9" s="58">
        <v>6</v>
      </c>
      <c r="C9" s="60" t="str">
        <f>('入力表'!P10)</f>
        <v>１３：２０</v>
      </c>
      <c r="D9" s="78" t="str">
        <f>('入力表'!Q10)</f>
        <v>西鶴間</v>
      </c>
      <c r="E9" s="64" t="s">
        <v>12</v>
      </c>
      <c r="F9" s="64" t="str">
        <f>('入力表'!S10)</f>
        <v>ｴﾙﾏｰﾅ</v>
      </c>
      <c r="G9" s="69" t="str">
        <f>('入力表'!Q11)</f>
        <v>南百合丘</v>
      </c>
      <c r="H9" s="90" t="str">
        <f>('入力表'!S11)</f>
        <v>大　庭</v>
      </c>
      <c r="I9" s="81" t="str">
        <f>('入力表'!S11)</f>
        <v>大　庭</v>
      </c>
    </row>
    <row r="10" spans="2:11" ht="99.75" customHeight="1" thickBot="1">
      <c r="B10" s="61">
        <v>7</v>
      </c>
      <c r="C10" s="62" t="str">
        <f>('入力表'!P11)</f>
        <v>１４：１０</v>
      </c>
      <c r="D10" s="84" t="str">
        <f>('入力表'!Q11)</f>
        <v>南百合丘</v>
      </c>
      <c r="E10" s="84" t="s">
        <v>12</v>
      </c>
      <c r="F10" s="79" t="str">
        <f>('入力表'!S11)</f>
        <v>大　庭</v>
      </c>
      <c r="G10" s="80" t="str">
        <f>('入力表'!T11)</f>
        <v>西鶴間</v>
      </c>
      <c r="H10" s="125" t="str">
        <f>('入力表'!U11)</f>
        <v>しゅう合同</v>
      </c>
      <c r="I10" s="71" t="str">
        <f>('入力表'!V11)</f>
        <v>ｴﾙﾏｰﾅ</v>
      </c>
      <c r="K10" s="3"/>
    </row>
    <row r="11" spans="2:4" ht="13.5">
      <c r="B11" s="66"/>
      <c r="C11" s="66"/>
      <c r="D11" s="66"/>
    </row>
  </sheetData>
  <mergeCells count="1">
    <mergeCell ref="G7:I7"/>
  </mergeCells>
  <printOptions/>
  <pageMargins left="0.1968503937007874" right="0.1968503937007874" top="1.5748031496062993" bottom="0.7874015748031497" header="0.5118110236220472" footer="0.5118110236220472"/>
  <pageSetup fitToHeight="1" fitToWidth="1" horizontalDpi="300" verticalDpi="300" orientation="landscape"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B1:Q11"/>
  <sheetViews>
    <sheetView zoomScale="50" zoomScaleNormal="50" workbookViewId="0" topLeftCell="A1">
      <selection activeCell="Q5" sqref="Q5"/>
    </sheetView>
  </sheetViews>
  <sheetFormatPr defaultColWidth="9.00390625" defaultRowHeight="13.5"/>
  <cols>
    <col min="1" max="1" width="5.25390625" style="0" customWidth="1"/>
    <col min="2" max="2" width="25.125" style="0" customWidth="1"/>
    <col min="3" max="3" width="24.375" style="0" customWidth="1"/>
    <col min="4" max="4" width="23.625" style="0" customWidth="1"/>
    <col min="5" max="5" width="22.625" style="0" customWidth="1"/>
    <col min="6" max="6" width="9.625" style="0" customWidth="1"/>
    <col min="7" max="7" width="10.375" style="0" customWidth="1"/>
    <col min="8" max="13" width="9.625" style="0" customWidth="1"/>
    <col min="14" max="14" width="2.875" style="0" customWidth="1"/>
  </cols>
  <sheetData>
    <row r="1" spans="5:6" ht="63" customHeight="1">
      <c r="E1" s="95" t="str">
        <f>('入力表'!D2)</f>
        <v>第２４回チャンピオンカップ神奈</v>
      </c>
      <c r="F1" s="96" t="str">
        <f>('入力表'!E2)</f>
        <v>川県少女サッカー大会</v>
      </c>
    </row>
    <row r="2" ht="14.25" thickBot="1"/>
    <row r="3" spans="2:13" ht="85.5" customHeight="1">
      <c r="B3" s="55" t="str">
        <f>('入力表'!A4)</f>
        <v>１３～１５</v>
      </c>
      <c r="C3" s="126" t="str">
        <f>('入力表'!B4)</f>
        <v>しゅう合同</v>
      </c>
      <c r="D3" s="75" t="str">
        <f>('入力表'!C4)</f>
        <v>ｴﾙﾏｰﾅ</v>
      </c>
      <c r="E3" s="54" t="str">
        <f>('入力表'!D4)</f>
        <v>西鶴間</v>
      </c>
      <c r="F3" s="5" t="s">
        <v>0</v>
      </c>
      <c r="G3" s="10" t="s">
        <v>45</v>
      </c>
      <c r="H3" s="5" t="s">
        <v>1</v>
      </c>
      <c r="I3" s="10" t="s">
        <v>2</v>
      </c>
      <c r="J3" s="10" t="s">
        <v>3</v>
      </c>
      <c r="K3" s="10" t="s">
        <v>4</v>
      </c>
      <c r="L3" s="10" t="s">
        <v>5</v>
      </c>
      <c r="M3" s="11" t="s">
        <v>6</v>
      </c>
    </row>
    <row r="4" spans="2:13" ht="63" customHeight="1">
      <c r="B4" s="127" t="str">
        <f>('入力表'!A5)</f>
        <v>しゅう合同</v>
      </c>
      <c r="C4" s="6"/>
      <c r="D4" s="6"/>
      <c r="E4" s="6"/>
      <c r="F4" s="6"/>
      <c r="G4" s="6"/>
      <c r="H4" s="6"/>
      <c r="I4" s="6"/>
      <c r="J4" s="6"/>
      <c r="K4" s="6"/>
      <c r="L4" s="6"/>
      <c r="M4" s="7"/>
    </row>
    <row r="5" spans="2:13" ht="63" customHeight="1">
      <c r="B5" s="73" t="str">
        <f>('入力表'!A6)</f>
        <v>ｴﾙﾏｰﾅ</v>
      </c>
      <c r="C5" s="6"/>
      <c r="D5" s="6"/>
      <c r="E5" s="6"/>
      <c r="F5" s="6"/>
      <c r="G5" s="6"/>
      <c r="H5" s="6"/>
      <c r="I5" s="6"/>
      <c r="J5" s="6"/>
      <c r="K5" s="6"/>
      <c r="L5" s="6"/>
      <c r="M5" s="7"/>
    </row>
    <row r="6" spans="2:13" ht="63" customHeight="1" thickBot="1">
      <c r="B6" s="53" t="str">
        <f>('入力表'!A7)</f>
        <v>西鶴間</v>
      </c>
      <c r="C6" s="8"/>
      <c r="D6" s="8"/>
      <c r="E6" s="8"/>
      <c r="F6" s="8"/>
      <c r="G6" s="8"/>
      <c r="H6" s="8"/>
      <c r="I6" s="8"/>
      <c r="J6" s="8"/>
      <c r="K6" s="8"/>
      <c r="L6" s="8"/>
      <c r="M6" s="9"/>
    </row>
    <row r="7" spans="2:17" ht="63" customHeight="1" thickBot="1">
      <c r="B7" s="2"/>
      <c r="C7" s="2"/>
      <c r="D7" s="2"/>
      <c r="E7" s="2"/>
      <c r="F7" s="2"/>
      <c r="G7" s="2"/>
      <c r="H7" s="2"/>
      <c r="I7" s="2"/>
      <c r="J7" s="2"/>
      <c r="K7" s="2"/>
      <c r="L7" s="2"/>
      <c r="M7" s="2"/>
      <c r="P7" s="1"/>
      <c r="Q7" s="1"/>
    </row>
    <row r="8" spans="2:13" ht="85.5" customHeight="1">
      <c r="B8" s="55" t="str">
        <f>('入力表'!A9)</f>
        <v>１６～１８</v>
      </c>
      <c r="C8" s="54" t="str">
        <f>('入力表'!B9)</f>
        <v>南が丘</v>
      </c>
      <c r="D8" s="54" t="str">
        <f>('入力表'!C9)</f>
        <v>南百合丘</v>
      </c>
      <c r="E8" s="75" t="str">
        <f>('入力表'!D9)</f>
        <v>大　庭</v>
      </c>
      <c r="F8" s="5" t="s">
        <v>0</v>
      </c>
      <c r="G8" s="10" t="s">
        <v>45</v>
      </c>
      <c r="H8" s="5" t="s">
        <v>1</v>
      </c>
      <c r="I8" s="10" t="s">
        <v>2</v>
      </c>
      <c r="J8" s="10" t="s">
        <v>3</v>
      </c>
      <c r="K8" s="10" t="s">
        <v>4</v>
      </c>
      <c r="L8" s="10" t="s">
        <v>5</v>
      </c>
      <c r="M8" s="11" t="s">
        <v>6</v>
      </c>
    </row>
    <row r="9" spans="2:13" ht="63" customHeight="1">
      <c r="B9" s="52" t="str">
        <f>('入力表'!A10)</f>
        <v>南が丘</v>
      </c>
      <c r="C9" s="6"/>
      <c r="D9" s="6"/>
      <c r="E9" s="6"/>
      <c r="F9" s="6"/>
      <c r="G9" s="6"/>
      <c r="H9" s="6"/>
      <c r="I9" s="6"/>
      <c r="J9" s="6"/>
      <c r="K9" s="6"/>
      <c r="L9" s="6"/>
      <c r="M9" s="7"/>
    </row>
    <row r="10" spans="2:13" ht="63" customHeight="1">
      <c r="B10" s="52" t="str">
        <f>('入力表'!A11)</f>
        <v>南百合丘</v>
      </c>
      <c r="C10" s="6"/>
      <c r="D10" s="6"/>
      <c r="E10" s="6"/>
      <c r="F10" s="6"/>
      <c r="G10" s="6"/>
      <c r="H10" s="6"/>
      <c r="I10" s="6"/>
      <c r="J10" s="6"/>
      <c r="K10" s="6"/>
      <c r="L10" s="6"/>
      <c r="M10" s="7"/>
    </row>
    <row r="11" spans="2:13" ht="63" customHeight="1" thickBot="1">
      <c r="B11" s="74" t="str">
        <f>('入力表'!A12)</f>
        <v>大　庭</v>
      </c>
      <c r="C11" s="8"/>
      <c r="D11" s="8"/>
      <c r="E11" s="8"/>
      <c r="F11" s="8"/>
      <c r="G11" s="8"/>
      <c r="H11" s="8"/>
      <c r="I11" s="8"/>
      <c r="J11" s="8"/>
      <c r="K11" s="8"/>
      <c r="L11" s="8"/>
      <c r="M11" s="9"/>
    </row>
  </sheetData>
  <printOptions/>
  <pageMargins left="0.1968503937007874" right="0.1968503937007874" top="0.984251968503937" bottom="0.984251968503937" header="0.5118110236220472" footer="0.5118110236220472"/>
  <pageSetup fitToHeight="1" fitToWidth="1" horizontalDpi="300" verticalDpi="300" orientation="landscape" paperSize="9" scale="72" r:id="rId2"/>
  <headerFooter alignWithMargins="0">
    <oddFooter>&amp;R&amp;F&amp;A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V27"/>
  <sheetViews>
    <sheetView workbookViewId="0" topLeftCell="A1">
      <selection activeCell="E34" sqref="E34"/>
    </sheetView>
  </sheetViews>
  <sheetFormatPr defaultColWidth="9.00390625" defaultRowHeight="13.5"/>
  <cols>
    <col min="3" max="3" width="10.50390625" style="0" customWidth="1"/>
    <col min="4" max="4" width="9.125" style="0" customWidth="1"/>
    <col min="5" max="12" width="3.875" style="0" customWidth="1"/>
    <col min="13" max="13" width="4.125" style="0" customWidth="1"/>
    <col min="14" max="14" width="3.875" style="0" customWidth="1"/>
    <col min="15" max="15" width="3.625" style="0" customWidth="1"/>
    <col min="17" max="17" width="7.00390625" style="0" customWidth="1"/>
    <col min="19" max="22" width="7.25390625" style="0" customWidth="1"/>
  </cols>
  <sheetData>
    <row r="2" spans="1:22" ht="13.5">
      <c r="A2" s="13"/>
      <c r="B2" s="13"/>
      <c r="C2" s="13"/>
      <c r="D2" s="34" t="s">
        <v>118</v>
      </c>
      <c r="E2" s="38" t="s">
        <v>64</v>
      </c>
      <c r="F2" s="13"/>
      <c r="G2" s="13"/>
      <c r="H2" s="13"/>
      <c r="I2" s="13"/>
      <c r="J2" s="13"/>
      <c r="K2" s="13"/>
      <c r="L2" s="13"/>
      <c r="N2" s="13"/>
      <c r="O2" s="13"/>
      <c r="P2" s="13"/>
      <c r="Q2" s="13"/>
      <c r="R2" s="25" t="str">
        <f>D2</f>
        <v>第２４回チャンピオンカップ神奈</v>
      </c>
      <c r="S2" s="13" t="str">
        <f>E2</f>
        <v>川県少女サッカー大会</v>
      </c>
      <c r="T2" s="13"/>
      <c r="U2" s="13"/>
      <c r="V2" s="13"/>
    </row>
    <row r="3" spans="1:22" ht="14.25" thickBot="1">
      <c r="A3" s="13"/>
      <c r="B3" s="13"/>
      <c r="C3" s="13"/>
      <c r="D3" s="13"/>
      <c r="E3" s="13"/>
      <c r="F3" s="13"/>
      <c r="G3" s="13"/>
      <c r="H3" s="13"/>
      <c r="I3" s="13"/>
      <c r="J3" s="13"/>
      <c r="K3" s="13"/>
      <c r="L3" s="13"/>
      <c r="N3" s="13"/>
      <c r="O3" s="13"/>
      <c r="P3" s="13"/>
      <c r="Q3" s="13"/>
      <c r="R3" s="13"/>
      <c r="S3" s="13"/>
      <c r="T3" s="13"/>
      <c r="U3" s="13"/>
      <c r="V3" s="13"/>
    </row>
    <row r="4" spans="1:22" ht="31.5" customHeight="1">
      <c r="A4" s="94" t="s">
        <v>88</v>
      </c>
      <c r="B4" s="19" t="str">
        <f>A5</f>
        <v>しゅう合同</v>
      </c>
      <c r="C4" s="19" t="str">
        <f>A6</f>
        <v>ｴﾙﾏｰﾅ</v>
      </c>
      <c r="D4" s="19" t="str">
        <f>A7</f>
        <v>西鶴間</v>
      </c>
      <c r="E4" s="19" t="s">
        <v>0</v>
      </c>
      <c r="F4" s="26" t="s">
        <v>45</v>
      </c>
      <c r="G4" s="19" t="s">
        <v>1</v>
      </c>
      <c r="H4" s="26" t="s">
        <v>2</v>
      </c>
      <c r="I4" s="26" t="s">
        <v>3</v>
      </c>
      <c r="J4" s="26" t="s">
        <v>4</v>
      </c>
      <c r="K4" s="26" t="s">
        <v>5</v>
      </c>
      <c r="L4" s="27" t="s">
        <v>6</v>
      </c>
      <c r="N4" s="13"/>
      <c r="O4" s="15"/>
      <c r="P4" s="16" t="s">
        <v>7</v>
      </c>
      <c r="Q4" s="17" t="s">
        <v>8</v>
      </c>
      <c r="R4" s="18"/>
      <c r="S4" s="16" t="s">
        <v>9</v>
      </c>
      <c r="T4" s="19" t="s">
        <v>10</v>
      </c>
      <c r="U4" s="85" t="s">
        <v>11</v>
      </c>
      <c r="V4" s="20" t="s">
        <v>65</v>
      </c>
    </row>
    <row r="5" spans="1:22" ht="14.25" customHeight="1">
      <c r="A5" s="32" t="s">
        <v>134</v>
      </c>
      <c r="B5" s="28"/>
      <c r="C5" s="28"/>
      <c r="D5" s="28"/>
      <c r="E5" s="28"/>
      <c r="F5" s="28"/>
      <c r="G5" s="28"/>
      <c r="H5" s="28"/>
      <c r="I5" s="28"/>
      <c r="J5" s="28"/>
      <c r="K5" s="28"/>
      <c r="L5" s="29"/>
      <c r="N5" s="13"/>
      <c r="O5" s="21">
        <v>1</v>
      </c>
      <c r="P5" s="35" t="s">
        <v>41</v>
      </c>
      <c r="Q5" s="44" t="str">
        <f>A5</f>
        <v>しゅう合同</v>
      </c>
      <c r="R5" s="22" t="s">
        <v>12</v>
      </c>
      <c r="S5" s="41" t="str">
        <f>A7</f>
        <v>西鶴間</v>
      </c>
      <c r="T5" s="42" t="str">
        <f>A10</f>
        <v>南が丘</v>
      </c>
      <c r="U5" s="86" t="str">
        <f>A11</f>
        <v>南百合丘</v>
      </c>
      <c r="V5" s="43" t="str">
        <f>A12</f>
        <v>大　庭</v>
      </c>
    </row>
    <row r="6" spans="1:22" ht="14.25" customHeight="1">
      <c r="A6" s="32" t="s">
        <v>90</v>
      </c>
      <c r="B6" s="28"/>
      <c r="C6" s="28"/>
      <c r="D6" s="28"/>
      <c r="E6" s="28"/>
      <c r="F6" s="28"/>
      <c r="G6" s="28"/>
      <c r="H6" s="28"/>
      <c r="I6" s="28"/>
      <c r="J6" s="28"/>
      <c r="K6" s="28"/>
      <c r="L6" s="29"/>
      <c r="N6" s="13"/>
      <c r="O6" s="21">
        <v>2</v>
      </c>
      <c r="P6" s="35" t="s">
        <v>54</v>
      </c>
      <c r="Q6" s="44" t="str">
        <f>A10</f>
        <v>南が丘</v>
      </c>
      <c r="R6" s="22" t="s">
        <v>12</v>
      </c>
      <c r="S6" s="41" t="str">
        <f>A11</f>
        <v>南百合丘</v>
      </c>
      <c r="T6" s="42" t="str">
        <f>A5</f>
        <v>しゅう合同</v>
      </c>
      <c r="U6" s="86" t="str">
        <f>A6</f>
        <v>ｴﾙﾏｰﾅ</v>
      </c>
      <c r="V6" s="43" t="str">
        <f>A7</f>
        <v>西鶴間</v>
      </c>
    </row>
    <row r="7" spans="1:22" ht="14.25" customHeight="1" thickBot="1">
      <c r="A7" s="32" t="s">
        <v>91</v>
      </c>
      <c r="B7" s="30"/>
      <c r="C7" s="30"/>
      <c r="D7" s="30"/>
      <c r="E7" s="30"/>
      <c r="F7" s="30"/>
      <c r="G7" s="30"/>
      <c r="H7" s="30"/>
      <c r="I7" s="30"/>
      <c r="J7" s="30"/>
      <c r="K7" s="30"/>
      <c r="L7" s="31"/>
      <c r="N7" s="13"/>
      <c r="O7" s="21">
        <v>3</v>
      </c>
      <c r="P7" s="36" t="s">
        <v>56</v>
      </c>
      <c r="Q7" s="44" t="str">
        <f>A6</f>
        <v>ｴﾙﾏｰﾅ</v>
      </c>
      <c r="R7" s="22" t="s">
        <v>12</v>
      </c>
      <c r="S7" s="44" t="str">
        <f>A5</f>
        <v>しゅう合同</v>
      </c>
      <c r="T7" s="42" t="str">
        <f>A11</f>
        <v>南百合丘</v>
      </c>
      <c r="U7" s="86" t="str">
        <f>A12</f>
        <v>大　庭</v>
      </c>
      <c r="V7" s="43" t="str">
        <f>A10</f>
        <v>南が丘</v>
      </c>
    </row>
    <row r="8" spans="1:22" ht="14.25" thickBot="1">
      <c r="A8" s="13"/>
      <c r="B8" s="13"/>
      <c r="C8" s="13"/>
      <c r="D8" s="13"/>
      <c r="E8" s="13"/>
      <c r="F8" s="13"/>
      <c r="G8" s="13"/>
      <c r="H8" s="13"/>
      <c r="I8" s="13"/>
      <c r="J8" s="13"/>
      <c r="K8" s="13"/>
      <c r="L8" s="13"/>
      <c r="N8" s="13"/>
      <c r="O8" s="21">
        <v>4</v>
      </c>
      <c r="P8" s="36" t="s">
        <v>57</v>
      </c>
      <c r="Q8" s="51"/>
      <c r="R8" s="109" t="s">
        <v>83</v>
      </c>
      <c r="S8" s="45"/>
      <c r="T8" s="46" t="s">
        <v>42</v>
      </c>
      <c r="U8" s="87"/>
      <c r="V8" s="47"/>
    </row>
    <row r="9" spans="1:22" ht="31.5" customHeight="1">
      <c r="A9" s="94" t="s">
        <v>89</v>
      </c>
      <c r="B9" s="19" t="str">
        <f>A10</f>
        <v>南が丘</v>
      </c>
      <c r="C9" s="19" t="str">
        <f>A11</f>
        <v>南百合丘</v>
      </c>
      <c r="D9" s="19" t="str">
        <f>A12</f>
        <v>大　庭</v>
      </c>
      <c r="E9" s="19" t="s">
        <v>0</v>
      </c>
      <c r="F9" s="26" t="s">
        <v>45</v>
      </c>
      <c r="G9" s="19" t="s">
        <v>1</v>
      </c>
      <c r="H9" s="26" t="s">
        <v>2</v>
      </c>
      <c r="I9" s="26" t="s">
        <v>3</v>
      </c>
      <c r="J9" s="26" t="s">
        <v>4</v>
      </c>
      <c r="K9" s="26" t="s">
        <v>5</v>
      </c>
      <c r="L9" s="27" t="s">
        <v>6</v>
      </c>
      <c r="N9" s="13"/>
      <c r="O9" s="21">
        <v>5</v>
      </c>
      <c r="P9" s="36" t="s">
        <v>55</v>
      </c>
      <c r="Q9" s="44" t="str">
        <f>A12</f>
        <v>大　庭</v>
      </c>
      <c r="R9" s="22" t="s">
        <v>12</v>
      </c>
      <c r="S9" s="44" t="str">
        <f>A10</f>
        <v>南が丘</v>
      </c>
      <c r="T9" s="42" t="str">
        <f>A6</f>
        <v>ｴﾙﾏｰﾅ</v>
      </c>
      <c r="U9" s="86" t="str">
        <f>A7</f>
        <v>西鶴間</v>
      </c>
      <c r="V9" s="43" t="str">
        <f>A5</f>
        <v>しゅう合同</v>
      </c>
    </row>
    <row r="10" spans="1:22" ht="14.25" customHeight="1">
      <c r="A10" s="32" t="s">
        <v>92</v>
      </c>
      <c r="B10" s="28"/>
      <c r="C10" s="28"/>
      <c r="D10" s="28"/>
      <c r="E10" s="28"/>
      <c r="F10" s="28"/>
      <c r="G10" s="28"/>
      <c r="H10" s="28"/>
      <c r="I10" s="28"/>
      <c r="J10" s="28"/>
      <c r="K10" s="28"/>
      <c r="L10" s="29"/>
      <c r="N10" s="13"/>
      <c r="O10" s="21">
        <v>6</v>
      </c>
      <c r="P10" s="36" t="s">
        <v>43</v>
      </c>
      <c r="Q10" s="44" t="str">
        <f>A7</f>
        <v>西鶴間</v>
      </c>
      <c r="R10" s="22" t="s">
        <v>12</v>
      </c>
      <c r="S10" s="44" t="str">
        <f>A6</f>
        <v>ｴﾙﾏｰﾅ</v>
      </c>
      <c r="T10" s="42" t="str">
        <f>A12</f>
        <v>大　庭</v>
      </c>
      <c r="U10" s="86" t="str">
        <f>A10</f>
        <v>南が丘</v>
      </c>
      <c r="V10" s="43" t="str">
        <f>A11</f>
        <v>南百合丘</v>
      </c>
    </row>
    <row r="11" spans="1:22" ht="14.25" customHeight="1" thickBot="1">
      <c r="A11" s="32" t="s">
        <v>93</v>
      </c>
      <c r="B11" s="28"/>
      <c r="C11" s="28"/>
      <c r="D11" s="28"/>
      <c r="E11" s="28"/>
      <c r="F11" s="28"/>
      <c r="G11" s="28"/>
      <c r="H11" s="28"/>
      <c r="I11" s="28"/>
      <c r="J11" s="28"/>
      <c r="K11" s="28"/>
      <c r="L11" s="29"/>
      <c r="N11" s="13"/>
      <c r="O11" s="23">
        <v>7</v>
      </c>
      <c r="P11" s="37" t="s">
        <v>58</v>
      </c>
      <c r="Q11" s="48" t="str">
        <f>A11</f>
        <v>南百合丘</v>
      </c>
      <c r="R11" s="24" t="s">
        <v>12</v>
      </c>
      <c r="S11" s="48" t="str">
        <f>A12</f>
        <v>大　庭</v>
      </c>
      <c r="T11" s="49" t="str">
        <f>A7</f>
        <v>西鶴間</v>
      </c>
      <c r="U11" s="88" t="str">
        <f>A5</f>
        <v>しゅう合同</v>
      </c>
      <c r="V11" s="50" t="str">
        <f>A6</f>
        <v>ｴﾙﾏｰﾅ</v>
      </c>
    </row>
    <row r="12" spans="1:12" ht="14.25" customHeight="1" thickBot="1">
      <c r="A12" s="33" t="s">
        <v>94</v>
      </c>
      <c r="B12" s="30"/>
      <c r="C12" s="30"/>
      <c r="D12" s="30"/>
      <c r="E12" s="30"/>
      <c r="F12" s="30"/>
      <c r="G12" s="30"/>
      <c r="H12" s="30"/>
      <c r="I12" s="30"/>
      <c r="J12" s="30"/>
      <c r="K12" s="30"/>
      <c r="L12" s="31"/>
    </row>
    <row r="13" spans="18:21" ht="13.5">
      <c r="R13" s="167" t="s">
        <v>84</v>
      </c>
      <c r="S13" s="167"/>
      <c r="T13" s="167" t="s">
        <v>85</v>
      </c>
      <c r="U13" s="167"/>
    </row>
    <row r="14" spans="1:21" ht="13.5">
      <c r="A14" t="s">
        <v>13</v>
      </c>
      <c r="B14" s="38" t="s">
        <v>117</v>
      </c>
      <c r="O14" t="s">
        <v>14</v>
      </c>
      <c r="R14" s="110" t="s">
        <v>49</v>
      </c>
      <c r="S14" s="99" t="s">
        <v>50</v>
      </c>
      <c r="T14" s="99" t="s">
        <v>49</v>
      </c>
      <c r="U14" s="99" t="s">
        <v>50</v>
      </c>
    </row>
    <row r="15" spans="1:21" ht="13.5">
      <c r="A15" t="s">
        <v>15</v>
      </c>
      <c r="B15" s="40">
        <v>39767</v>
      </c>
      <c r="C15" s="39"/>
      <c r="O15" s="38" t="s">
        <v>95</v>
      </c>
      <c r="R15" s="38" t="s">
        <v>101</v>
      </c>
      <c r="S15" s="38" t="s">
        <v>102</v>
      </c>
      <c r="T15" s="38" t="s">
        <v>103</v>
      </c>
      <c r="U15" s="38" t="s">
        <v>104</v>
      </c>
    </row>
    <row r="16" spans="1:21" ht="15.75" customHeight="1">
      <c r="A16" t="s">
        <v>16</v>
      </c>
      <c r="B16" s="40">
        <v>39788</v>
      </c>
      <c r="C16" s="39"/>
      <c r="L16" s="93"/>
      <c r="O16" s="38" t="s">
        <v>96</v>
      </c>
      <c r="R16" s="38" t="s">
        <v>105</v>
      </c>
      <c r="S16" s="38" t="s">
        <v>102</v>
      </c>
      <c r="T16" s="38" t="s">
        <v>106</v>
      </c>
      <c r="U16" s="38" t="s">
        <v>107</v>
      </c>
    </row>
    <row r="17" spans="1:21" ht="13.5">
      <c r="A17" t="s">
        <v>17</v>
      </c>
      <c r="B17" s="40">
        <v>39772</v>
      </c>
      <c r="C17" s="39"/>
      <c r="L17" s="93"/>
      <c r="O17" s="38" t="s">
        <v>97</v>
      </c>
      <c r="R17" s="38" t="s">
        <v>108</v>
      </c>
      <c r="S17" s="38" t="s">
        <v>103</v>
      </c>
      <c r="T17" s="38" t="s">
        <v>109</v>
      </c>
      <c r="U17" s="38" t="s">
        <v>110</v>
      </c>
    </row>
    <row r="18" spans="1:21" ht="13.5">
      <c r="A18" t="s">
        <v>40</v>
      </c>
      <c r="B18" s="215" t="s">
        <v>39</v>
      </c>
      <c r="C18" s="215"/>
      <c r="O18" s="38" t="s">
        <v>98</v>
      </c>
      <c r="R18" s="38" t="s">
        <v>111</v>
      </c>
      <c r="S18" s="38"/>
      <c r="T18" s="38" t="s">
        <v>112</v>
      </c>
      <c r="U18" s="38"/>
    </row>
    <row r="19" spans="1:21" ht="13.5">
      <c r="A19" t="s">
        <v>81</v>
      </c>
      <c r="B19" s="38">
        <v>0</v>
      </c>
      <c r="O19" s="38" t="s">
        <v>99</v>
      </c>
      <c r="R19" s="38" t="s">
        <v>113</v>
      </c>
      <c r="S19" s="38"/>
      <c r="T19" s="38" t="s">
        <v>114</v>
      </c>
      <c r="U19" s="38"/>
    </row>
    <row r="20" spans="15:21" ht="13.5">
      <c r="O20" s="38" t="s">
        <v>100</v>
      </c>
      <c r="R20" s="38" t="s">
        <v>115</v>
      </c>
      <c r="S20" s="38" t="s">
        <v>107</v>
      </c>
      <c r="T20" s="38" t="s">
        <v>106</v>
      </c>
      <c r="U20" s="38" t="s">
        <v>116</v>
      </c>
    </row>
    <row r="21" ht="13.5">
      <c r="A21" t="s">
        <v>19</v>
      </c>
    </row>
    <row r="23" spans="1:3" ht="13.5">
      <c r="A23" t="s">
        <v>20</v>
      </c>
      <c r="B23" s="38" t="s">
        <v>21</v>
      </c>
      <c r="C23" t="s">
        <v>22</v>
      </c>
    </row>
    <row r="25" ht="13.5">
      <c r="A25" t="s">
        <v>23</v>
      </c>
    </row>
    <row r="26" ht="13.5">
      <c r="D26" s="39"/>
    </row>
    <row r="27" ht="13.5">
      <c r="A27" t="s">
        <v>133</v>
      </c>
    </row>
  </sheetData>
  <mergeCells count="3">
    <mergeCell ref="R13:S13"/>
    <mergeCell ref="T13:U13"/>
    <mergeCell ref="B18:C18"/>
  </mergeCells>
  <printOptions/>
  <pageMargins left="0.75" right="0.75" top="1" bottom="1" header="0.512" footer="0.512"/>
  <pageSetup fitToHeight="1" fitToWidth="1" horizontalDpi="300" verticalDpi="300" orientation="landscape" paperSize="9" scale="89" r:id="rId2"/>
  <headerFooter alignWithMargins="0">
    <oddHeader>&amp;C&amp;A</oddHeader>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日立電子サービス(株)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東営部</dc:creator>
  <cp:keywords/>
  <dc:description/>
  <cp:lastModifiedBy>越中谷　俊紀</cp:lastModifiedBy>
  <cp:lastPrinted>2008-11-19T12:25:59Z</cp:lastPrinted>
  <dcterms:created xsi:type="dcterms:W3CDTF">1997-07-15T18:16:08Z</dcterms:created>
  <dcterms:modified xsi:type="dcterms:W3CDTF">2008-11-24T09:05:37Z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